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25" tabRatio="725" activeTab="0"/>
  </bookViews>
  <sheets>
    <sheet name="Note P1-4" sheetId="1" r:id="rId1"/>
    <sheet name="P5" sheetId="2" r:id="rId2"/>
    <sheet name="P6" sheetId="3" r:id="rId3"/>
    <sheet name="P7-9" sheetId="4" r:id="rId4"/>
    <sheet name="P10-11" sheetId="5" r:id="rId5"/>
    <sheet name="P12-14" sheetId="6" r:id="rId6"/>
    <sheet name="P15" sheetId="7" r:id="rId7"/>
    <sheet name="P16-23" sheetId="8" r:id="rId8"/>
    <sheet name="P24-27" sheetId="9" r:id="rId9"/>
    <sheet name="P28-29" sheetId="10" r:id="rId10"/>
    <sheet name="P30-32" sheetId="11" r:id="rId11"/>
  </sheets>
  <definedNames>
    <definedName name="_GoBack" localSheetId="0">'Note P1-4'!#REF!</definedName>
    <definedName name="_xlnm.Print_Area" localSheetId="0">'Note P1-4'!$A$1:$J$138</definedName>
    <definedName name="_xlnm.Print_Area" localSheetId="7">'P16-23'!$A$1:$L$305</definedName>
    <definedName name="_xlnm.Print_Area" localSheetId="8">'P24-27'!$A$1:$K$143</definedName>
    <definedName name="_xlnm.Print_Area" localSheetId="9">'P28-29'!$A$1:$S$48</definedName>
    <definedName name="_xlnm.Print_Area" localSheetId="10">'P30-32'!$A$1:$K$99</definedName>
    <definedName name="_xlnm.Print_Area" localSheetId="1">'P5'!$A$1:$X$43</definedName>
    <definedName name="_xlnm.Print_Area" localSheetId="3">'P7-9'!$A$1:$L$155</definedName>
  </definedNames>
  <calcPr fullCalcOnLoad="1"/>
</workbook>
</file>

<file path=xl/sharedStrings.xml><?xml version="1.0" encoding="utf-8"?>
<sst xmlns="http://schemas.openxmlformats.org/spreadsheetml/2006/main" count="1547" uniqueCount="965">
  <si>
    <t>Branch 6  Located  at  1 Moo 6, Tambon Surasak, Amphur Sriracha, Cholburi Province</t>
  </si>
  <si>
    <t>TRANSCOSMOS (THAILAND) CO., LTD.</t>
  </si>
  <si>
    <t>Consultant</t>
  </si>
  <si>
    <t>GREEN LIFE MANAGEMENT CO., LTD.</t>
  </si>
  <si>
    <t>Service apartment</t>
  </si>
  <si>
    <t xml:space="preserve">            530 Soi Sathupradit 58, Bangpongpang, Yannawa, Bangkok with 6 branches as follows :</t>
  </si>
  <si>
    <t>Waste water Treatment income</t>
  </si>
  <si>
    <t xml:space="preserve">At the rate in agreement depend on and </t>
  </si>
  <si>
    <t xml:space="preserve">     waste water quantity</t>
  </si>
  <si>
    <t>At the rate indicated in agreement</t>
  </si>
  <si>
    <t xml:space="preserve">Electricity cost at the rate of Provincial </t>
  </si>
  <si>
    <t xml:space="preserve">     Electricity Authority less discount rate</t>
  </si>
  <si>
    <t xml:space="preserve">Electricity for Water filtration </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</si>
  <si>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</si>
  <si>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</si>
  <si>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</si>
  <si>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</si>
  <si>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</si>
  <si>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</si>
  <si>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Based on plan, size of building, materials</t>
  </si>
  <si>
    <t xml:space="preserve">and decoration technical </t>
  </si>
  <si>
    <t>- 22 -</t>
  </si>
  <si>
    <t>- 23 -</t>
  </si>
  <si>
    <t xml:space="preserve">               Disposal or amortization</t>
  </si>
  <si>
    <t xml:space="preserve">     Accumulated depreciation</t>
  </si>
  <si>
    <t xml:space="preserve">                Depreciation</t>
  </si>
  <si>
    <t xml:space="preserve">                Disposal</t>
  </si>
  <si>
    <t xml:space="preserve">      Net book value</t>
  </si>
  <si>
    <t>Vehicles</t>
  </si>
  <si>
    <t>Equipment</t>
  </si>
  <si>
    <t>Office equipment</t>
  </si>
  <si>
    <t>Work in progress</t>
  </si>
  <si>
    <t>and others</t>
  </si>
  <si>
    <t xml:space="preserve">     Add Unrealized gain from adjust fair value</t>
  </si>
  <si>
    <t>- 20 -</t>
  </si>
  <si>
    <t>Cash and  cash equivalents consist of cash on hand, deposit at bank and financial institution.</t>
  </si>
  <si>
    <t>Cash on hand</t>
  </si>
  <si>
    <t>Current accounts</t>
  </si>
  <si>
    <t>Savings deposit</t>
  </si>
  <si>
    <t>Undue</t>
  </si>
  <si>
    <t>From 1 month to 3 months</t>
  </si>
  <si>
    <t>Over 3 months to 6 months</t>
  </si>
  <si>
    <t>Over 6 months to 12 months</t>
  </si>
  <si>
    <t>Electric current</t>
  </si>
  <si>
    <t>Hose products</t>
  </si>
  <si>
    <t>Rice products</t>
  </si>
  <si>
    <t>BANGKOK ATHLETIC CO., LTD.</t>
  </si>
  <si>
    <t>SRIRACHA TRANSPORT CO., LTD.</t>
  </si>
  <si>
    <t>THAI TAKEDA LACE CO., LTD.</t>
  </si>
  <si>
    <t>TOTAL WAY IMAGE CO., LTD.</t>
  </si>
  <si>
    <t>PATTAYA MANUFACTURING CO., LTD.</t>
  </si>
  <si>
    <t>THAI SUMSUNG ELECTRONICS CO., LTD.</t>
  </si>
  <si>
    <t>Electrical appliances</t>
  </si>
  <si>
    <t>Security system</t>
  </si>
  <si>
    <t>BETTER WAY (THAILAND) CO., LTD.</t>
  </si>
  <si>
    <t xml:space="preserve">Sewing machine </t>
  </si>
  <si>
    <t>BANGKOK TOKYO SOCKS CO., LTD.</t>
  </si>
  <si>
    <t>THAI SPORT GARMENT CO., LTD.</t>
  </si>
  <si>
    <t>SSDC (TIGERTEX) CO., LTD.</t>
  </si>
  <si>
    <t>VALUE ADDED TEXTILE CO., LTD.</t>
  </si>
  <si>
    <t xml:space="preserve">Dying Embroidered </t>
  </si>
  <si>
    <t>THAI CUBIC TECHNOLOGY CO., LTD.</t>
  </si>
  <si>
    <t>Cubic Printing</t>
  </si>
  <si>
    <t>Medical service</t>
  </si>
  <si>
    <t>KEWPIE (THAILAND) CO., LTD.</t>
  </si>
  <si>
    <t xml:space="preserve">          </t>
  </si>
  <si>
    <t>MORGAN DE TOI (THAILAND) CO., LTD.</t>
  </si>
  <si>
    <t>THAI ASAHI KASEI SPANDEX CO., LTD.</t>
  </si>
  <si>
    <t>Beauty Service Center</t>
  </si>
  <si>
    <t>THAI BUNKA FASHION CO., LTD.</t>
  </si>
  <si>
    <t>Cars Composite</t>
  </si>
  <si>
    <t>HUF  2,350,000</t>
  </si>
  <si>
    <t>SAHA NUM TEXTILES CO.,LTD.</t>
  </si>
  <si>
    <t>Textiles</t>
  </si>
  <si>
    <t>Instant noodle</t>
  </si>
  <si>
    <t>THAI PRESIDENT FOODS (Hungary) Kft.</t>
  </si>
  <si>
    <t>¥34,433</t>
  </si>
  <si>
    <t>Drug Store</t>
  </si>
  <si>
    <t>Industrial Park</t>
  </si>
  <si>
    <r>
      <t>Long-term loans</t>
    </r>
  </si>
  <si>
    <t>Less  Current portion of long-term debt</t>
  </si>
  <si>
    <t xml:space="preserve">Long-term loans </t>
  </si>
  <si>
    <t xml:space="preserve">Changes in present value of employee benefits obligation project </t>
  </si>
  <si>
    <t>Current cost and interest</t>
  </si>
  <si>
    <t xml:space="preserve">method is applied and </t>
  </si>
  <si>
    <t>Financial statements in which</t>
  </si>
  <si>
    <t>the equity method is applied</t>
  </si>
  <si>
    <t>Current tax:</t>
  </si>
  <si>
    <t>Deferred tax:</t>
  </si>
  <si>
    <t>Deferred tax from temporary differences and</t>
  </si>
  <si>
    <t xml:space="preserve">        Reversal of temporary differences</t>
  </si>
  <si>
    <t xml:space="preserve">     Income tax</t>
  </si>
  <si>
    <t xml:space="preserve">         Cost </t>
  </si>
  <si>
    <t xml:space="preserve">                        Transfer</t>
  </si>
  <si>
    <t xml:space="preserve">        Accumulated depreciation</t>
  </si>
  <si>
    <t xml:space="preserve">                        Disposal/write-off</t>
  </si>
  <si>
    <t xml:space="preserve">        Provision for impairment </t>
  </si>
  <si>
    <t xml:space="preserve">                        Increase</t>
  </si>
  <si>
    <t xml:space="preserve">         Net book value </t>
  </si>
  <si>
    <t xml:space="preserve"> Motorcycle</t>
  </si>
  <si>
    <t>Woven lining</t>
  </si>
  <si>
    <t>SAHA UBOL NAKORN CO., LTD.</t>
  </si>
  <si>
    <t>Land development</t>
  </si>
  <si>
    <t>INTERNATIONAL LEATHER FASHION CO., LTD.</t>
  </si>
  <si>
    <t>SAHA RATTANA NAKORN CO., LTD.</t>
  </si>
  <si>
    <t>Industrial Project</t>
  </si>
  <si>
    <t>K.COMMERCIAL &amp; CONSTRUCTION CO., LTD.</t>
  </si>
  <si>
    <t>MOLTEN ASIA POLYMER PRODUCTS CO., LTD.</t>
  </si>
  <si>
    <t>MOLTEN (THAILAND) CO., LTD.</t>
  </si>
  <si>
    <t>Consumer Products</t>
  </si>
  <si>
    <t>Cloth toy Products</t>
  </si>
  <si>
    <t>U.C.C. UESHIMA COFFEE (TH) CO., LTD.</t>
  </si>
  <si>
    <t>THAI FLYING MAINTENANCE CO., LTD.</t>
  </si>
  <si>
    <t>Maintenance Airplane</t>
  </si>
  <si>
    <t>KENMIN FOOD (THAILAND) CO., LTD.</t>
  </si>
  <si>
    <t>Rice Noodle</t>
  </si>
  <si>
    <t xml:space="preserve">M B T S BROKING SERVICE CO., LTD. </t>
  </si>
  <si>
    <t>RATCHASRIMA SHOPPING COMPLEX CO., LTD.</t>
  </si>
  <si>
    <t>Shopping center</t>
  </si>
  <si>
    <t xml:space="preserve">Department Store </t>
  </si>
  <si>
    <t>THE MALL RATCHASIMA CO., LTD.</t>
  </si>
  <si>
    <t>WASEDA EDUCATION (THAILAND) CO., LTD.</t>
  </si>
  <si>
    <t>Distributor and logistic</t>
  </si>
  <si>
    <t>TIGER DISTRIBUTION AND LOGISTICS CO., LTD.</t>
  </si>
  <si>
    <t>Fiber manufacturing</t>
  </si>
  <si>
    <t>TSURUHA (THAILAND) CO., LTD.</t>
  </si>
  <si>
    <t>3.  SIGNIFICANT ACCOUNTING POLICIES</t>
  </si>
  <si>
    <t>A, B, C, E</t>
  </si>
  <si>
    <t>A, B,  E</t>
  </si>
  <si>
    <t>- 10 -</t>
  </si>
  <si>
    <t>and Separate financial statements</t>
  </si>
  <si>
    <t xml:space="preserve">            distribution business.</t>
  </si>
  <si>
    <t>- 24 -</t>
  </si>
  <si>
    <t>SHISEIDO PROFESSIONAL (THAILAND) CO., LTD.</t>
  </si>
  <si>
    <t>ASAHI KASEI SPUNBOND (THAILAND) CO., LTD.</t>
  </si>
  <si>
    <t>is applied and Separate financial statements</t>
  </si>
  <si>
    <t xml:space="preserve">               Revenues</t>
  </si>
  <si>
    <t xml:space="preserve">               Total revenues</t>
  </si>
  <si>
    <t>Financial statements in which the equity method is applied and Separate financial statements</t>
  </si>
  <si>
    <t>BOON CAPITAL HOLDING CO., LTD.</t>
  </si>
  <si>
    <t>SAHA LAWSON CO., LTD.</t>
  </si>
  <si>
    <t>Retail Shop</t>
  </si>
  <si>
    <t xml:space="preserve">DAI SO SUNGKEAW </t>
  </si>
  <si>
    <t>Trade and other receivables</t>
  </si>
  <si>
    <t>Trade and other payables</t>
  </si>
  <si>
    <t>Cash received in advance and guarantees</t>
  </si>
  <si>
    <t>-  SAHACHOL FOOD SUPPLIES CO., LTD.</t>
  </si>
  <si>
    <t>-  PITAKKIJ CO., LTD.</t>
  </si>
  <si>
    <t>-  THAI ITOKIN CO., LTD.</t>
  </si>
  <si>
    <t>-  OSOTH INTER LABORATORIES CO., LTD.</t>
  </si>
  <si>
    <t xml:space="preserve">  </t>
  </si>
  <si>
    <t xml:space="preserve">       Premises and equipment expenses</t>
  </si>
  <si>
    <t>Trade accounts receivable - related parties</t>
  </si>
  <si>
    <t>Total trade and other receivables - related parties</t>
  </si>
  <si>
    <t>Trade accounts receivable - others</t>
  </si>
  <si>
    <t>Total trade and other receivables - others</t>
  </si>
  <si>
    <t>H&amp;B INTERTEX CO., LTD.</t>
  </si>
  <si>
    <t>FUJIX INTERNATIONAL CO., LTD.</t>
  </si>
  <si>
    <t xml:space="preserve">Other receivables </t>
  </si>
  <si>
    <t>Note : Relationship</t>
  </si>
  <si>
    <t>Branch 1  Located at 999 Moo 11, Sukhapiban 8 Road, Tambon Nong-Kham, Amphur Sriracha, Cholburi Province</t>
  </si>
  <si>
    <t>Branch 3  Located  at 189  Moo 15,  By-Pass  Lamphun-Pasang  Road, Amphur  Mueng, Lamphun Province</t>
  </si>
  <si>
    <t xml:space="preserve">      Maesot</t>
  </si>
  <si>
    <t xml:space="preserve">              </t>
  </si>
  <si>
    <t xml:space="preserve">               Total directly operating expenses</t>
  </si>
  <si>
    <t xml:space="preserve">TOP TREND MANUFACTURING CO., LTD. </t>
  </si>
  <si>
    <t xml:space="preserve">     Steam cost at the rate in agreement</t>
  </si>
  <si>
    <t xml:space="preserve">       Cost of royalties</t>
  </si>
  <si>
    <t xml:space="preserve">       Depreciation and amortization </t>
  </si>
  <si>
    <t xml:space="preserve">       Cost of rental</t>
  </si>
  <si>
    <t xml:space="preserve">       Cost of water and steam</t>
  </si>
  <si>
    <t xml:space="preserve">       Cost of electricity </t>
  </si>
  <si>
    <t xml:space="preserve">       Cost of exhibition</t>
  </si>
  <si>
    <t>Exhibition expenses</t>
  </si>
  <si>
    <t xml:space="preserve">      </t>
  </si>
  <si>
    <t xml:space="preserve">                         Service</t>
  </si>
  <si>
    <t xml:space="preserve">Exhibition income </t>
  </si>
  <si>
    <t xml:space="preserve">Based on nature of work, quantity and </t>
  </si>
  <si>
    <t xml:space="preserve">     periods of services</t>
  </si>
  <si>
    <t xml:space="preserve">          Revenues (Continued)</t>
  </si>
  <si>
    <t>WIEN INTERNATIONAL CO., LTD.</t>
  </si>
  <si>
    <t>Trading</t>
  </si>
  <si>
    <t>Branch 2  Located  at 1 Moo 5, Suwannasorn Road, Tambon Non-si, Amphur Kabinburi, Prachinburi Province</t>
  </si>
  <si>
    <t xml:space="preserve">Branch 4  Located  at 196 Moo 11, Tambon Wangdan, Amphur Kabinburi, Prachinburi Province </t>
  </si>
  <si>
    <t xml:space="preserve">Branch 5  Located  at  269 Moo 15, Tambon Maekasa, Amphur Maesot, Tak Province </t>
  </si>
  <si>
    <t>String</t>
  </si>
  <si>
    <t>Window frame</t>
  </si>
  <si>
    <t>Car accessories</t>
  </si>
  <si>
    <t xml:space="preserve">       Employees benefits expenses</t>
  </si>
  <si>
    <t xml:space="preserve"> Based on the servant determined</t>
  </si>
  <si>
    <t xml:space="preserve">Separate financial statements - </t>
  </si>
  <si>
    <t>cost method</t>
  </si>
  <si>
    <t>Land</t>
  </si>
  <si>
    <t>Development</t>
  </si>
  <si>
    <t xml:space="preserve">      Retchaburi</t>
  </si>
  <si>
    <t xml:space="preserve">      Sriracha</t>
  </si>
  <si>
    <t xml:space="preserve">      Lopburi</t>
  </si>
  <si>
    <t xml:space="preserve">      Chainat</t>
  </si>
  <si>
    <t xml:space="preserve">           Total</t>
  </si>
  <si>
    <t xml:space="preserve">               Transfer</t>
  </si>
  <si>
    <t>Assets under</t>
  </si>
  <si>
    <t xml:space="preserve">               Investment properties  - other land (net) </t>
  </si>
  <si>
    <t xml:space="preserve">               Total investment properties  </t>
  </si>
  <si>
    <t xml:space="preserve">                         Rental </t>
  </si>
  <si>
    <t xml:space="preserve">                        Cost of service</t>
  </si>
  <si>
    <t xml:space="preserve">Financial statements in which </t>
  </si>
  <si>
    <t xml:space="preserve">The principal actuarial basis assumptions as at reporting date : </t>
  </si>
  <si>
    <t xml:space="preserve">Discount rate </t>
  </si>
  <si>
    <t xml:space="preserve">Salary increase rate </t>
  </si>
  <si>
    <t>Employee turnover</t>
  </si>
  <si>
    <t xml:space="preserve">     *    Age-related scale</t>
  </si>
  <si>
    <t xml:space="preserve">the equity method is applied </t>
  </si>
  <si>
    <t>Box</t>
  </si>
  <si>
    <t xml:space="preserve">               Investment properties  - lease (net) </t>
  </si>
  <si>
    <t xml:space="preserve">Financial statements in which the equity method </t>
  </si>
  <si>
    <t>Bakery</t>
  </si>
  <si>
    <t>Spinning</t>
  </si>
  <si>
    <t xml:space="preserve">Goods research and </t>
  </si>
  <si>
    <t>Grewing gum</t>
  </si>
  <si>
    <t>construction</t>
  </si>
  <si>
    <t xml:space="preserve">                        Depreciation of construction </t>
  </si>
  <si>
    <t xml:space="preserve">     number of security guards, time and </t>
  </si>
  <si>
    <t>For the three months ended</t>
  </si>
  <si>
    <t xml:space="preserve">                    A  Shareholding by the Company/common shareholding </t>
  </si>
  <si>
    <t>Separate financial statements</t>
  </si>
  <si>
    <t>equity method is applied and</t>
  </si>
  <si>
    <t xml:space="preserve">     (Less) Provision for impairment loss</t>
  </si>
  <si>
    <t xml:space="preserve">     Paid - up share capital  </t>
  </si>
  <si>
    <t xml:space="preserve">Paid - up share capital </t>
  </si>
  <si>
    <t xml:space="preserve">Percentage of  investment </t>
  </si>
  <si>
    <t>O.C.C PLC.</t>
  </si>
  <si>
    <t xml:space="preserve">         Amortization </t>
  </si>
  <si>
    <t>- 21 -</t>
  </si>
  <si>
    <t>Financial statements in which the equity method</t>
  </si>
  <si>
    <t xml:space="preserve">SUN 108 CO., LTD. </t>
  </si>
  <si>
    <t xml:space="preserve">WINSOR PARK AND GOLF  </t>
  </si>
  <si>
    <t xml:space="preserve">          CLUB CO., LTD. </t>
  </si>
  <si>
    <t>Net book value</t>
  </si>
  <si>
    <t>December 31,</t>
  </si>
  <si>
    <t>Computer software</t>
  </si>
  <si>
    <t>LION CORPORATION (JAPAN)</t>
  </si>
  <si>
    <t>- 13 -</t>
  </si>
  <si>
    <t xml:space="preserve">(Unit : Baht) </t>
  </si>
  <si>
    <t>Financial statements in which the</t>
  </si>
  <si>
    <t>F  Shareholders or directors are intimate of the Company's directors</t>
  </si>
  <si>
    <t xml:space="preserve">     Segment liabilities</t>
  </si>
  <si>
    <t xml:space="preserve">     Non-segment liabilities</t>
  </si>
  <si>
    <t xml:space="preserve">     Total liabilities</t>
  </si>
  <si>
    <t>INTERNATIONAL LABORATORIES CORP., LTD.</t>
  </si>
  <si>
    <t>SIAM DCM CO., LTD.</t>
  </si>
  <si>
    <t>Rent and services</t>
  </si>
  <si>
    <t>Company names</t>
  </si>
  <si>
    <t>Company  names</t>
  </si>
  <si>
    <t xml:space="preserve">          Assets/Liabilities</t>
  </si>
  <si>
    <t>Guarantee income</t>
  </si>
  <si>
    <t>Electricity and steam income</t>
  </si>
  <si>
    <t>Royalties income</t>
  </si>
  <si>
    <t>Consulting income</t>
  </si>
  <si>
    <t>Rental income</t>
  </si>
  <si>
    <t>Water income</t>
  </si>
  <si>
    <t>Dividend income</t>
  </si>
  <si>
    <t>Other income</t>
  </si>
  <si>
    <t xml:space="preserve">               Total investment - other companies</t>
  </si>
  <si>
    <t xml:space="preserve">                    B  Directorship</t>
  </si>
  <si>
    <t xml:space="preserve">     Total general investment - related parties</t>
  </si>
  <si>
    <t xml:space="preserve">                     Total investment - related parties</t>
  </si>
  <si>
    <t>THAI NAXIS CO., LTD.</t>
  </si>
  <si>
    <t>A, B</t>
  </si>
  <si>
    <t>Accumulated amortization of expenses</t>
  </si>
  <si>
    <t>String, weave</t>
  </si>
  <si>
    <t>Women's wear</t>
  </si>
  <si>
    <t xml:space="preserve">Type of </t>
  </si>
  <si>
    <t>business</t>
  </si>
  <si>
    <t>Cosmetic</t>
  </si>
  <si>
    <t>Sock</t>
  </si>
  <si>
    <t>Sport ware</t>
  </si>
  <si>
    <t>Transportation</t>
  </si>
  <si>
    <t>Glass</t>
  </si>
  <si>
    <t>Direct sale</t>
  </si>
  <si>
    <t xml:space="preserve"> </t>
  </si>
  <si>
    <t>SUNLOTS ENTERPRISE</t>
  </si>
  <si>
    <t>Socks</t>
  </si>
  <si>
    <t>Cotton towels</t>
  </si>
  <si>
    <t>Medicines</t>
  </si>
  <si>
    <t>Insurance</t>
  </si>
  <si>
    <t xml:space="preserve">     Total</t>
  </si>
  <si>
    <t xml:space="preserve">     (Less)  Provision for impairment loss</t>
  </si>
  <si>
    <t xml:space="preserve">       PUBLIC COMPANY </t>
  </si>
  <si>
    <t xml:space="preserve">THAI TORE TEXTILEMILLED </t>
  </si>
  <si>
    <t xml:space="preserve">SAHA UNION PUBLIC </t>
  </si>
  <si>
    <t xml:space="preserve">UNION PIONEER PUBLIC </t>
  </si>
  <si>
    <t xml:space="preserve">NATION MULTIMEDIA GROUP </t>
  </si>
  <si>
    <t xml:space="preserve">       LIMITED</t>
  </si>
  <si>
    <t>Advertising</t>
  </si>
  <si>
    <t>development</t>
  </si>
  <si>
    <t>Leather</t>
  </si>
  <si>
    <t>Leasing</t>
  </si>
  <si>
    <t>Milk</t>
  </si>
  <si>
    <t>Label</t>
  </si>
  <si>
    <t>Sauce</t>
  </si>
  <si>
    <t>Broker</t>
  </si>
  <si>
    <t xml:space="preserve">          CO., LTD.</t>
  </si>
  <si>
    <t xml:space="preserve">SIAM COMMERCIAL </t>
  </si>
  <si>
    <t xml:space="preserve">THAI HERBAL PRODUCTS </t>
  </si>
  <si>
    <t xml:space="preserve">IMPERIAL TECHNOLOGY </t>
  </si>
  <si>
    <t xml:space="preserve">          MANAGEMENT </t>
  </si>
  <si>
    <t xml:space="preserve">          (THAILAND) CO., LTD.</t>
  </si>
  <si>
    <t xml:space="preserve">KHON KAEN VITHES SUKSA </t>
  </si>
  <si>
    <t>School</t>
  </si>
  <si>
    <t xml:space="preserve">SIAM I - LOGISTICS </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</si>
  <si>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</si>
  <si>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</si>
  <si>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</si>
  <si>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</si>
  <si>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</si>
  <si>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</si>
  <si>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</si>
  <si>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</si>
  <si>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</si>
  <si>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</si>
  <si>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</si>
  <si>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</si>
  <si>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</si>
  <si>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</si>
  <si>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</si>
  <si>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</si>
  <si>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</si>
  <si>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</si>
  <si>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</si>
  <si>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</si>
  <si>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</si>
  <si>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</si>
  <si>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</si>
  <si>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</si>
  <si>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</si>
  <si>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ERAWAN TEXTILE CO., LTD.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</si>
  <si>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</si>
  <si>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</si>
  <si>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</si>
  <si>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</si>
  <si>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</si>
  <si>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</si>
  <si>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</si>
  <si>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</si>
  <si>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</si>
  <si>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</si>
  <si>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</si>
  <si>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</si>
  <si>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</si>
  <si>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Rubber glove</t>
  </si>
  <si>
    <t>CHAMP ACE CO., LTD.</t>
  </si>
  <si>
    <t>T.U.C ELASTIC CO., LTD.</t>
  </si>
  <si>
    <t>Power net</t>
  </si>
  <si>
    <t>SAHAPAT REAL ESTATE CO., LTD.</t>
  </si>
  <si>
    <t>Property developer</t>
  </si>
  <si>
    <t>Logistic</t>
  </si>
  <si>
    <t>BANGKOK RUBBER PLC.</t>
  </si>
  <si>
    <t>BOUTIQUE NEWCITY PLC.</t>
  </si>
  <si>
    <t>PAN ASIA FOOTWEAR PLC.</t>
  </si>
  <si>
    <t>Total</t>
  </si>
  <si>
    <t xml:space="preserve">       PUBLIC COMPANY LIMITED</t>
  </si>
  <si>
    <t>GENERAL GLASS CO., LTD.</t>
  </si>
  <si>
    <t>A, B, E, F</t>
  </si>
  <si>
    <t>A, B, C, E, F</t>
  </si>
  <si>
    <t>A, E, F</t>
  </si>
  <si>
    <t>A, F</t>
  </si>
  <si>
    <t>A, B, F</t>
  </si>
  <si>
    <t>THAI MONSTER CO., LTD.</t>
  </si>
  <si>
    <t>THAI SHIKIBO CO., LTD.</t>
  </si>
  <si>
    <t>RACHA UCHINO CO., LTD.</t>
  </si>
  <si>
    <t>THAI STAFLEX CO., LTD.</t>
  </si>
  <si>
    <t>THAI ARAI CO., LTD.</t>
  </si>
  <si>
    <t>THAI LOTTE CO., LTD.</t>
  </si>
  <si>
    <t>TREASURE HILLS CO., LTD.</t>
  </si>
  <si>
    <t>The Company has no policy to hold financial instruments for speculation and trading.</t>
  </si>
  <si>
    <t>Financial statements in which the equity</t>
  </si>
  <si>
    <t>Type  of business</t>
  </si>
  <si>
    <t>Paid-up capital</t>
  </si>
  <si>
    <t xml:space="preserve">Financial statements in which the </t>
  </si>
  <si>
    <t>of investment</t>
  </si>
  <si>
    <t>equity method is applied</t>
  </si>
  <si>
    <t>JANOME (THAILAND) CO., LTD.</t>
  </si>
  <si>
    <t>SIAM  AUTOBACS CO., LTD.</t>
  </si>
  <si>
    <t>PAN LAND CO., LTD.</t>
  </si>
  <si>
    <t>K.T.Y INDUSTRY CO., LTD.</t>
  </si>
  <si>
    <t>THAI GUNZE CO., LTD.</t>
  </si>
  <si>
    <t>UNILEASE CO., LTD.</t>
  </si>
  <si>
    <t>THAI TAKAYA CO., LTD.</t>
  </si>
  <si>
    <t>DAIRY THAI CO., LTD.</t>
  </si>
  <si>
    <t>UNITED UTILITY CO., LTD.</t>
  </si>
  <si>
    <t>BOONRAVEE CO., LTD.</t>
  </si>
  <si>
    <t>SAHA SEREN CO., LTD.</t>
  </si>
  <si>
    <t>SAHA SEHWA CO., LTD.</t>
  </si>
  <si>
    <t>NUBOON CO., LTD.</t>
  </si>
  <si>
    <t>BANGKOK CLUB CO., LTD.</t>
  </si>
  <si>
    <t>NOBLE PLACE CO., LTD.</t>
  </si>
  <si>
    <t>AMATA CITY CO., LTD.</t>
  </si>
  <si>
    <t>(Unit : Baht)</t>
  </si>
  <si>
    <t>Construction</t>
  </si>
  <si>
    <t>TOYO TEXTILE THAI CO., LTD.</t>
  </si>
  <si>
    <t>Sole</t>
  </si>
  <si>
    <t>Spinning, Dyeing</t>
  </si>
  <si>
    <t>Leather shoes</t>
  </si>
  <si>
    <t>Men's inner</t>
  </si>
  <si>
    <t xml:space="preserve">A, F </t>
  </si>
  <si>
    <t>Auto part</t>
  </si>
  <si>
    <t>Ball</t>
  </si>
  <si>
    <t xml:space="preserve">SAMPAN TRAMITR CO., LTD. </t>
  </si>
  <si>
    <t>Plastic</t>
  </si>
  <si>
    <t>Coffee can</t>
  </si>
  <si>
    <t>A, E ,F</t>
  </si>
  <si>
    <t>SRIRACHA AVEATION CO., LTD.</t>
  </si>
  <si>
    <t>THAI OZUKA CO., LTD.</t>
  </si>
  <si>
    <t>Total commitment</t>
  </si>
  <si>
    <t>Industrial park</t>
  </si>
  <si>
    <t xml:space="preserve">     Revenues</t>
  </si>
  <si>
    <t xml:space="preserve">     Expenses</t>
  </si>
  <si>
    <t xml:space="preserve">     Profit from operation</t>
  </si>
  <si>
    <t xml:space="preserve">     Common facilities</t>
  </si>
  <si>
    <t xml:space="preserve">     Other assets</t>
  </si>
  <si>
    <t xml:space="preserve">     Total assets</t>
  </si>
  <si>
    <t xml:space="preserve">       </t>
  </si>
  <si>
    <t xml:space="preserve">          Note : Relationship</t>
  </si>
  <si>
    <t>D  Loan given by the Company</t>
  </si>
  <si>
    <t>E  Inter - company trading</t>
  </si>
  <si>
    <t xml:space="preserve">                    C  Guaranteed by the Company</t>
  </si>
  <si>
    <t>(%)</t>
  </si>
  <si>
    <t>Distributor</t>
  </si>
  <si>
    <t>Clothes</t>
  </si>
  <si>
    <t>Golf course</t>
  </si>
  <si>
    <t xml:space="preserve">       COMPANY LIMITED</t>
  </si>
  <si>
    <t>Product  lace</t>
  </si>
  <si>
    <t>Environment</t>
  </si>
  <si>
    <t>Spandex</t>
  </si>
  <si>
    <t xml:space="preserve">          Expenses</t>
  </si>
  <si>
    <t>Cost of electricity and steam</t>
  </si>
  <si>
    <t>Security expense</t>
  </si>
  <si>
    <t>Waste water treatment</t>
  </si>
  <si>
    <t>Water filtration expenses</t>
  </si>
  <si>
    <t>Analysis water expenses</t>
  </si>
  <si>
    <t>Other expenses</t>
  </si>
  <si>
    <t>Insurance premium</t>
  </si>
  <si>
    <t xml:space="preserve">     Property, plant and equipment </t>
  </si>
  <si>
    <t xml:space="preserve">                 -</t>
  </si>
  <si>
    <t xml:space="preserve">           </t>
  </si>
  <si>
    <t>Embroidery</t>
  </si>
  <si>
    <t>Land development expenses</t>
  </si>
  <si>
    <t>1.  GENERAL INFORMATION</t>
  </si>
  <si>
    <t>EASTERN RUBBER CO., LTD.</t>
  </si>
  <si>
    <t>Pricing policy</t>
  </si>
  <si>
    <t xml:space="preserve">          Revenues</t>
  </si>
  <si>
    <t>Electricity price not exceed selling price of</t>
  </si>
  <si>
    <t xml:space="preserve">     Provincial Electricity Authority </t>
  </si>
  <si>
    <t xml:space="preserve">Steam price not less than purchasing price </t>
  </si>
  <si>
    <t xml:space="preserve">    of Saha Cogen (Chonburi) Plc.</t>
  </si>
  <si>
    <t>Based on location and cost of investment</t>
  </si>
  <si>
    <t xml:space="preserve">Not exceed selling price of Provincial </t>
  </si>
  <si>
    <t xml:space="preserve">    Waterworks Authority</t>
  </si>
  <si>
    <t xml:space="preserve">At the rate in agreement by considering </t>
  </si>
  <si>
    <t xml:space="preserve">    from service nature, amount, periods </t>
  </si>
  <si>
    <t xml:space="preserve">    and cost of service</t>
  </si>
  <si>
    <t>4.  CASH AND CASH EQUIVALENTS</t>
  </si>
  <si>
    <t>- 19 -</t>
  </si>
  <si>
    <t>PT. TRINITY LUXTRO APPAREL</t>
  </si>
  <si>
    <t>AMIS DU MONDE SARL</t>
  </si>
  <si>
    <t>- 9 -</t>
  </si>
  <si>
    <t>TMO2008**</t>
  </si>
  <si>
    <t>- 18 -</t>
  </si>
  <si>
    <t>BNC REAL ESTATE CO., LTD.</t>
  </si>
  <si>
    <t>Mortality</t>
  </si>
  <si>
    <t xml:space="preserve">     ** Thailand TMO2008</t>
  </si>
  <si>
    <t>Property</t>
  </si>
  <si>
    <t>Garment merchandise</t>
  </si>
  <si>
    <t>Selling merchandise</t>
  </si>
  <si>
    <t>Export merchandise</t>
  </si>
  <si>
    <t xml:space="preserve">                    The Company in the investment business, rent and services, industrial park and goods distribution which operates in the geographic area in Thailand. Therefore, the performance </t>
  </si>
  <si>
    <t xml:space="preserve">        of each segment of the report are summarized as follows :</t>
  </si>
  <si>
    <t>(Baht : Thousand)</t>
  </si>
  <si>
    <t>Over 12 months</t>
  </si>
  <si>
    <t>(Less)  Allowance for doubtful accounts</t>
  </si>
  <si>
    <t>Housing service</t>
  </si>
  <si>
    <t>KHR 2,000,000</t>
  </si>
  <si>
    <t>USD 1,200</t>
  </si>
  <si>
    <t xml:space="preserve">PT. DYNIC TEXTILE PRESTIGE </t>
  </si>
  <si>
    <t>Air bag</t>
  </si>
  <si>
    <t>A, C</t>
  </si>
  <si>
    <t>Computer Service</t>
  </si>
  <si>
    <t>Restaurant</t>
  </si>
  <si>
    <t>TIGER MK LOGISTICS (MYANMAR)</t>
  </si>
  <si>
    <t>EUR 1,200</t>
  </si>
  <si>
    <t>USD 5,000</t>
  </si>
  <si>
    <t>USD  300</t>
  </si>
  <si>
    <t xml:space="preserve">      Total</t>
  </si>
  <si>
    <t>2016</t>
  </si>
  <si>
    <t>A TECH TEXTILES CO., LTD.</t>
  </si>
  <si>
    <t>Lingeries products</t>
  </si>
  <si>
    <t xml:space="preserve">THAI SECOM SECURITY CO., LTD. (formaly named </t>
  </si>
  <si>
    <t xml:space="preserve">CARBON MAGIC (THAILAND) CO., LTD. </t>
  </si>
  <si>
    <t>OTSUKA SAHA ASIA RESEARCH CO., LTD.</t>
  </si>
  <si>
    <t>KALLOL THAI PRESIDENT FOODS (DB)</t>
  </si>
  <si>
    <t>TAKA 730,000</t>
  </si>
  <si>
    <t>A , E, F</t>
  </si>
  <si>
    <t>Y 30,000</t>
  </si>
  <si>
    <t xml:space="preserve">       (THAILAND) PLC.</t>
  </si>
  <si>
    <t>- 11 -</t>
  </si>
  <si>
    <t>- 12 -</t>
  </si>
  <si>
    <t>Less   Provision for impairment loss</t>
  </si>
  <si>
    <t xml:space="preserve">           Total </t>
  </si>
  <si>
    <t xml:space="preserve">           Net</t>
  </si>
  <si>
    <t xml:space="preserve">                        Depreciation /write-off</t>
  </si>
  <si>
    <t>- 16 -</t>
  </si>
  <si>
    <t xml:space="preserve">    Current cost</t>
  </si>
  <si>
    <t xml:space="preserve">    Interest cost</t>
  </si>
  <si>
    <t xml:space="preserve">    Total</t>
  </si>
  <si>
    <t>0-12*</t>
  </si>
  <si>
    <t xml:space="preserve">Sensitivity analysis </t>
  </si>
  <si>
    <t>Increase</t>
  </si>
  <si>
    <t>Decrease</t>
  </si>
  <si>
    <t xml:space="preserve">      Discount rate (1% movement)</t>
  </si>
  <si>
    <t xml:space="preserve">      Future salary growth (1% movement)</t>
  </si>
  <si>
    <t xml:space="preserve">       Management benefit expense</t>
  </si>
  <si>
    <t xml:space="preserve">       Directors' remuneration</t>
  </si>
  <si>
    <t>-  TSURUHA (THAILAND) CO., LTD.</t>
  </si>
  <si>
    <t xml:space="preserve">     Finance costs</t>
  </si>
  <si>
    <r>
      <t xml:space="preserve">       </t>
    </r>
    <r>
      <rPr>
        <u val="single"/>
        <sz val="16"/>
        <rFont val="AngsanaUPC"/>
        <family val="1"/>
      </rPr>
      <t>Fair value hierarchy</t>
    </r>
  </si>
  <si>
    <t>Level 3 : unobservable inputs for assets or liabilities.</t>
  </si>
  <si>
    <t>Level 1</t>
  </si>
  <si>
    <t>Level 2</t>
  </si>
  <si>
    <t>Level 3</t>
  </si>
  <si>
    <t xml:space="preserve">       Financial assets measured at fair value </t>
  </si>
  <si>
    <t xml:space="preserve">             Available-for-sale investments  :</t>
  </si>
  <si>
    <t>Investments in related parties</t>
  </si>
  <si>
    <t>Other long-term investments</t>
  </si>
  <si>
    <t>At agreed rate reference to service nature</t>
  </si>
  <si>
    <t>Cost plus margin</t>
  </si>
  <si>
    <t xml:space="preserve">    Short-term benefits</t>
  </si>
  <si>
    <t xml:space="preserve">    Long-term benefits</t>
  </si>
  <si>
    <t xml:space="preserve">                     Operating Segments is presenting the perspective of administrators to segment reporting. The data segments based on  internal data reported to the authorities maximum operational </t>
  </si>
  <si>
    <t xml:space="preserve">      are as follows :</t>
  </si>
  <si>
    <t>During the current period, there were no transfers within the fair value hierarchy.</t>
  </si>
  <si>
    <t>INTERNATIONAL COMMERCIAL COORDINATION LTD. (H.K)</t>
  </si>
  <si>
    <t xml:space="preserve">  2.2  Accounting standards and financial reporting standards adoption during the period</t>
  </si>
  <si>
    <t>- 14 -</t>
  </si>
  <si>
    <t>- 30 -</t>
  </si>
  <si>
    <t>Based on market price closed to other</t>
  </si>
  <si>
    <t xml:space="preserve">     servants in the same services line</t>
  </si>
  <si>
    <t>Total investment in associates</t>
  </si>
  <si>
    <t xml:space="preserve">Fair  value  of  investments  in  associates (only associates in which the equity securities can be  traded in  the SET,  is </t>
  </si>
  <si>
    <t xml:space="preserve">      calculated  from the bid price  as at  the statements of financial position date  of the  Stock Exchange of Thailand). The details </t>
  </si>
  <si>
    <t>Fair value of investment in associates consist of :</t>
  </si>
  <si>
    <t>Associates</t>
  </si>
  <si>
    <t>Real estate for sale - Sriracha</t>
  </si>
  <si>
    <t>Real estate for sale - Lamphun</t>
  </si>
  <si>
    <t>Real estate for sale - Kabinburi</t>
  </si>
  <si>
    <t>(UNAUDITED/REVIEWED ONLY)</t>
  </si>
  <si>
    <t xml:space="preserve">     1.2  The Company operates in business of investment, rental and services, industrial park (real estate business) and goods</t>
  </si>
  <si>
    <t>SAHA TOKYU CORPORATION CO., LTD.</t>
  </si>
  <si>
    <t xml:space="preserve">ST (THAILAND) CO., LTD.  </t>
  </si>
  <si>
    <t xml:space="preserve">SEINO SAHA LOGISTICS CO., LTD. </t>
  </si>
  <si>
    <t>CANCANA INTERNATIONAL CO., LTD.</t>
  </si>
  <si>
    <t>SAHACOGEN (CHONBURI) PLC.</t>
  </si>
  <si>
    <t>S&amp;J INTERNATIONAL ENTERPRISE PLC.</t>
  </si>
  <si>
    <t>PEOPLES GARMENT PLC.</t>
  </si>
  <si>
    <t>NEW CITY (BANGKOK) PLC.</t>
  </si>
  <si>
    <t>PRESIDENT BAKERY PLC.</t>
  </si>
  <si>
    <t>FAR EAST DDB PLC.</t>
  </si>
  <si>
    <t>PRESIDENT RICE PRODUCT PLC.</t>
  </si>
  <si>
    <t>TEXTILE PRESTIGE PLC.</t>
  </si>
  <si>
    <t>NEW PLUS KNITTING PLC.</t>
  </si>
  <si>
    <t xml:space="preserve">     Total investment in securities available-for-sales - related parties</t>
  </si>
  <si>
    <t>G TECH MATERIAL CO., LLD.</t>
  </si>
  <si>
    <t>OSOTH INTER LABORATORIES CO., LTD.</t>
  </si>
  <si>
    <t>THAI SAMSUNG ASSURANCE CO., LTD.</t>
  </si>
  <si>
    <t>MOBILE LOGISTIC CO., LTD.</t>
  </si>
  <si>
    <t>J&amp;P (THAILAND) CO., LTD.</t>
  </si>
  <si>
    <t>K.P. SOFT CO., LTD.</t>
  </si>
  <si>
    <t>BNC MAESOT CO., LTD.</t>
  </si>
  <si>
    <t>NIPPON TEI SATO CO., LTD.</t>
  </si>
  <si>
    <t>PENS MARKETING AND DISTRIBUTION CO., LTD.</t>
  </si>
  <si>
    <t>KYOSHUN CO., LTD.</t>
  </si>
  <si>
    <t>HWATOR (THAILAND) CO., LTD.</t>
  </si>
  <si>
    <t>HK$ 2,000</t>
  </si>
  <si>
    <t xml:space="preserve">     9.1  Investments in securities available-for-sales</t>
  </si>
  <si>
    <t xml:space="preserve">   Other companies</t>
  </si>
  <si>
    <t xml:space="preserve">AMATA VN PUBLIC </t>
  </si>
  <si>
    <t xml:space="preserve">       Total</t>
  </si>
  <si>
    <t xml:space="preserve">       Add  Unrealized gain (loss) from adjust fair value</t>
  </si>
  <si>
    <t xml:space="preserve">       Total investment in securities available-for-sales - other companies</t>
  </si>
  <si>
    <t xml:space="preserve">          SERVICE CO., LTD.</t>
  </si>
  <si>
    <t>THAI MEDICAL CENTER PLC.</t>
  </si>
  <si>
    <t xml:space="preserve">          FACTORING PLC.</t>
  </si>
  <si>
    <t xml:space="preserve">          Total</t>
  </si>
  <si>
    <t xml:space="preserve">          (Less)  Provision for impairment loss</t>
  </si>
  <si>
    <t xml:space="preserve">          Total general investment - other companies</t>
  </si>
  <si>
    <t xml:space="preserve">10. OTHER LONG-TERM INVESTMENTS (CONTINUED) </t>
  </si>
  <si>
    <t xml:space="preserve">      Cost</t>
  </si>
  <si>
    <t>Cost</t>
  </si>
  <si>
    <t>The significant expenses analyzed by nature are as follows :</t>
  </si>
  <si>
    <t xml:space="preserve">                  in the financial statements in which the equity method is applied and separate financial statements as follows :</t>
  </si>
  <si>
    <t>At rate of 3.5-8% of net sale volume</t>
  </si>
  <si>
    <t xml:space="preserve">        decisions of the Company regularly.   </t>
  </si>
  <si>
    <t>-  ST (THAILAND) CO., LTD.</t>
  </si>
  <si>
    <t>-  SAHA TOKYU CORPORATION CO., LTD.</t>
  </si>
  <si>
    <t>-  MOBILE LOGISTIC CO., LTD.</t>
  </si>
  <si>
    <t>-  P.T.DYNIC TEXTILE PRESTIGE CO., LTD.</t>
  </si>
  <si>
    <t>Related parties</t>
  </si>
  <si>
    <t xml:space="preserve">               Directly operating expense which incurred </t>
  </si>
  <si>
    <t>19.  LEGAL RESERVE</t>
  </si>
  <si>
    <t>20. GENERAL RESERVE</t>
  </si>
  <si>
    <t>21. INCOME TAX</t>
  </si>
  <si>
    <t>A, C, E</t>
  </si>
  <si>
    <t>A, C, F</t>
  </si>
  <si>
    <t>- TRANSCOSMOS (THAILAND) CO., LTD.</t>
  </si>
  <si>
    <t>SINGER THAILAND PLC.</t>
  </si>
  <si>
    <t>THAI TOHMADO CO.,LTD.</t>
  </si>
  <si>
    <t xml:space="preserve">        THAI SECOM PITAKKIJ CO., LTD.)</t>
  </si>
  <si>
    <t>MAESOT SAKAE LACE CO., LTD.</t>
  </si>
  <si>
    <t>Product Lace</t>
  </si>
  <si>
    <t xml:space="preserve"> is applied and Separate financial statements</t>
  </si>
  <si>
    <t>Loans from banks</t>
  </si>
  <si>
    <t xml:space="preserve">     Net profit</t>
  </si>
  <si>
    <t>ARUSU MYANMAR CO., LTD.</t>
  </si>
  <si>
    <t>USD  100</t>
  </si>
  <si>
    <t xml:space="preserve">PRACHARAT RAKSAMAKKHEE </t>
  </si>
  <si>
    <t xml:space="preserve">         (THAILAND) CO., LTD.</t>
  </si>
  <si>
    <t>Interior Decoration</t>
  </si>
  <si>
    <t>32. EVENTS AFTER THE REPORTING PERIOD</t>
  </si>
  <si>
    <t>33. INTERIM FINANCIAL STATEMENTS APPROVAL</t>
  </si>
  <si>
    <t xml:space="preserve">     1.1  Saha Pathana Inter-Holding  Public Company Limited was registered as a public company limited  which is located at</t>
  </si>
  <si>
    <t xml:space="preserve">     Act  B.E. 2535.</t>
  </si>
  <si>
    <t xml:space="preserve">     enunciated  under the Accounting Professions Act B.E. 2547  and in accordance with the regulations of  the Securities and</t>
  </si>
  <si>
    <t xml:space="preserve">     Exchange Commission regarding the preparation and  presentation of financial reporting under the Securities and Exchange</t>
  </si>
  <si>
    <t xml:space="preserve">     complete set of annual financial statements. Accordingly, it focuses on new activities,  events, and circumstances and does </t>
  </si>
  <si>
    <t xml:space="preserve">     statements.</t>
  </si>
  <si>
    <t xml:space="preserve">     annual financial statements. Therefore,  these interim financial statements should access to the most recent annual financial</t>
  </si>
  <si>
    <t xml:space="preserve">     not duplicate information previously reported. However, the statements of financial position, statements of comprehensive</t>
  </si>
  <si>
    <t xml:space="preserve">     income,  statements of changes  in shareholders' equity  and statements of cash flows  are presented  the same  as previous </t>
  </si>
  <si>
    <t xml:space="preserve">     statements in English language have been translated from the Thai language financial statements.</t>
  </si>
  <si>
    <t>2.  INTERIM FINANCIAL STATEMENTS PREPARATION BASIS</t>
  </si>
  <si>
    <t xml:space="preserve">     2.1  Interim financial statements preparation</t>
  </si>
  <si>
    <t xml:space="preserve">Trade accounts receivable - others </t>
  </si>
  <si>
    <t xml:space="preserve">In 2015,  the Company has loans  from a commercial  bank amount of Baht 1,000.00 million by making the first repayment </t>
  </si>
  <si>
    <t xml:space="preserve">under agreement  amount of Baht 100.00 million within November 11, 2016.  The remaining is repayable every six months </t>
  </si>
  <si>
    <t xml:space="preserve">through 9 installments  of  Baht  100.00 million  each.  The  agreement  is  terminated  on May 11, 2021,  (interest at rate of </t>
  </si>
  <si>
    <t xml:space="preserve">       B.E. 2541.  Employee is entitled the retirement benefits and other long-term benefits based on right and length of service. </t>
  </si>
  <si>
    <t xml:space="preserve">The Company paid post-employment benefits,  retirement benefits  and pensions in accordance  with Labor  Protection Act </t>
  </si>
  <si>
    <t xml:space="preserve">Amounts recogized in administrative expenses shown in statements of comprehensive income for employee benefit obligations </t>
  </si>
  <si>
    <t xml:space="preserve">      as follows :</t>
  </si>
  <si>
    <t xml:space="preserve">      Reasonably possible changes at the reporting date to one of the relevant actuarial assumptions, holding other assumptions </t>
  </si>
  <si>
    <t>constant, would have affected the defined benefit obligation by the amounts shown below.</t>
  </si>
  <si>
    <t xml:space="preserve">The Company  and its  employees have  jointly established  a provident  fund on  May  30, 1990,  in accordance  with the </t>
  </si>
  <si>
    <t xml:space="preserve">       provident fund  Act B.E. 2530  and assigned the  authorized manager  to manage this fund  by deducting  the employee's  and the </t>
  </si>
  <si>
    <t xml:space="preserve">       structure to be properly appropriated.</t>
  </si>
  <si>
    <t xml:space="preserve">The objective of  financial management  of  the  Company are  to preserve  the ability to continue its operation  and capital </t>
  </si>
  <si>
    <t xml:space="preserve">Directors' remuneration represents the benefits paid to the Company's directors in accordance with Section 90 of the Public </t>
  </si>
  <si>
    <t xml:space="preserve">        Limited Company Act, excluding salaries and related benefits payable to executive director.</t>
  </si>
  <si>
    <t xml:space="preserve">Benefit expenses paid to chief executive officer, the next four executive levels immediately below that chief executive officer </t>
  </si>
  <si>
    <t xml:space="preserve">        allowance.</t>
  </si>
  <si>
    <t xml:space="preserve">        and all persons in positions comparable to these fourth executive levels consist of salaries,  bonus,  retirement benefit and meeting </t>
  </si>
  <si>
    <t>The Company will charge the fees from guarantee at the rate of 0.5 - 1% of credit lines by collecting at the rate of  0.5% from</t>
  </si>
  <si>
    <t xml:space="preserve">       the Company who has paid the business advisory fee and at 1% from the Company who has not  paid  business advisory fee except </t>
  </si>
  <si>
    <t xml:space="preserve">       for the Company who has jointly invested with foreigner will not be collected the guarantee fee.</t>
  </si>
  <si>
    <t xml:space="preserve">       or co-shareholders or directorship.  Those transaction are determined in the normal course of business as similar to other parties.</t>
  </si>
  <si>
    <t>The Company  has significant  transaction with related parties. These  companies are related through common shareholding</t>
  </si>
  <si>
    <t xml:space="preserve">      to related and other companies. </t>
  </si>
  <si>
    <t xml:space="preserve">      No. 3.</t>
  </si>
  <si>
    <t xml:space="preserve">Significant accounting policies, recognition of measurement of each items of assets and liabilities are disclosed in note </t>
  </si>
  <si>
    <t>The Company  may have interest rate risk arises from the fluctuation of the market rate which affected  the results of</t>
  </si>
  <si>
    <t xml:space="preserve">      operation and  cash  flows.    </t>
  </si>
  <si>
    <t xml:space="preserve">The Company exposed to credit risk relating to trade accounts receivable which has a policy for providing credit since </t>
  </si>
  <si>
    <t xml:space="preserve">       there is no risk from debt payment of trade accounts receivable.</t>
  </si>
  <si>
    <t xml:space="preserve">       most of trade accounts receivable  connected with the Company for a long time.  The Company's  management believes  that </t>
  </si>
  <si>
    <t>The Company  may have  a  risk from the fluctuation  in foreign currencies  exchange  rate in its  business of  royalties,</t>
  </si>
  <si>
    <t xml:space="preserve">      purchase  of goods,  loans from oversea in which the Company has not made the forward exchange contracts for hedging such</t>
  </si>
  <si>
    <t xml:space="preserve">      exchange rate risk since the risk is minimum.</t>
  </si>
  <si>
    <t xml:space="preserve">Most  of  financial  assets are short-term assets  and loans  bear the  market  interest  rate.  The book  value of  financial  </t>
  </si>
  <si>
    <t xml:space="preserve">      assets  and liabilities  are close  to their fair value.  The management believes that there is no material risk financial instruments.</t>
  </si>
  <si>
    <t xml:space="preserve">Level 1 : quoted prices (unadjusted) in active markets for identical assets or liabilities that the entity can access at the </t>
  </si>
  <si>
    <t xml:space="preserve">       measurement date.</t>
  </si>
  <si>
    <t xml:space="preserve">The Company use the market approach to measure their assets and liabilities that are required to be measured at fair </t>
  </si>
  <si>
    <t xml:space="preserve">       value by relevant financial reporting standards, except that the cost approach or income approach is used when there is no </t>
  </si>
  <si>
    <t xml:space="preserve">       active market or when a quoted market price is not available. there is no active market or when a quoted market price is </t>
  </si>
  <si>
    <t xml:space="preserve">       not available. </t>
  </si>
  <si>
    <t xml:space="preserve">In applying the above-mentioned valuation techniques, the Company endeavour to use relevant observable inputs as </t>
  </si>
  <si>
    <t xml:space="preserve">       much as possible. The different levels have been defined as follows :</t>
  </si>
  <si>
    <t xml:space="preserve">Level 2 : inputs other than quoted prices included  within  Level 1 that are observable for assets or liabilities, either </t>
  </si>
  <si>
    <t xml:space="preserve">       directly or indirectly.</t>
  </si>
  <si>
    <t xml:space="preserve">        of inputs as follows :</t>
  </si>
  <si>
    <t>These interim financial statements were approved and authorized for issue by the Company's Board of directors on</t>
  </si>
  <si>
    <t>December 31, 2016</t>
  </si>
  <si>
    <t xml:space="preserve">          As at December 31, 2016</t>
  </si>
  <si>
    <t xml:space="preserve">    As at December 31, 2016</t>
  </si>
  <si>
    <t>Sales of real estate and under</t>
  </si>
  <si>
    <t xml:space="preserve">      contract to buy and to sell</t>
  </si>
  <si>
    <t xml:space="preserve"> As at December 31, 2016</t>
  </si>
  <si>
    <t xml:space="preserve">                As at December 31, 2016</t>
  </si>
  <si>
    <t xml:space="preserve">A, C, F </t>
  </si>
  <si>
    <t>WORLD SAHA FASHOIN CO.,LTD</t>
  </si>
  <si>
    <t>Manufacturer and</t>
  </si>
  <si>
    <t>distributor men'apparel</t>
  </si>
  <si>
    <t xml:space="preserve">                             agreements is the reciprocal contract which either of parties has to perform according to the condition in agreement</t>
  </si>
  <si>
    <t xml:space="preserve">                             at the agreed rate per sales price. </t>
  </si>
  <si>
    <t xml:space="preserve">                             to distribute to the user in Industrial Park Project-Sriracha.  The Company has to pay electricity expense according</t>
  </si>
  <si>
    <t xml:space="preserve">                             to the  contract  and  the users  have to  guarantee to  the  Company  for  electricity  used  according  to the  size of</t>
  </si>
  <si>
    <t xml:space="preserve">                             transformer, charging  in amount of  Baht 400.00 per 1 KVA. </t>
  </si>
  <si>
    <t>Facility income</t>
  </si>
  <si>
    <t>At the rate in agreement applicable to</t>
  </si>
  <si>
    <t>other customers</t>
  </si>
  <si>
    <t xml:space="preserve">                             by commercial  bank  amount  of  Baht 181,848,300.00,  6  users  guaranteed  by  cash  amount  of  Baht 1,487,000.00 </t>
  </si>
  <si>
    <t xml:space="preserve">                             in Industrial Prak Project-Sriracha. The Company has to pay steam expenses in accordance with the condition in </t>
  </si>
  <si>
    <t xml:space="preserve">                             agreement and the users have to guarantee to the Company for steam usage since the beginning of usage at the rate </t>
  </si>
  <si>
    <t xml:space="preserve">                             determined by the seller but not lower than steam expenses of the previous year.</t>
  </si>
  <si>
    <t xml:space="preserve">                              </t>
  </si>
  <si>
    <t xml:space="preserve">                             of Thailand amount of Baht 10,382,000.00.</t>
  </si>
  <si>
    <t xml:space="preserve">                             commercial  bank  amount of  Baht 20,039,710.00 and the remaining 1 user guaranteed by bonds of The Bank </t>
  </si>
  <si>
    <t>- 27 -</t>
  </si>
  <si>
    <t xml:space="preserve">As at December 31, 2016,  there are  58  electricity  users of  which 47  users  guaranteed  their  electricity usage  </t>
  </si>
  <si>
    <t xml:space="preserve">As  at  December 31, 2016, there are 22 steam users of  which 21 users guaranteed their steam usage by </t>
  </si>
  <si>
    <t xml:space="preserve">A    Shareholding by the Company/common shareholding </t>
  </si>
  <si>
    <t>B    Directorship</t>
  </si>
  <si>
    <t>C    Guaranteed by the Company</t>
  </si>
  <si>
    <t>D    Loan given by the Company</t>
  </si>
  <si>
    <t>E    Inter - company trading</t>
  </si>
  <si>
    <t>F    Shareholders or directors are intimate of the Company's directors</t>
  </si>
  <si>
    <t xml:space="preserve">   </t>
  </si>
  <si>
    <t xml:space="preserve">     </t>
  </si>
  <si>
    <t xml:space="preserve">        Income tax for the year</t>
  </si>
  <si>
    <t xml:space="preserve">       Company's contribution to the fund.  The benefits will be entitled to the employees on their resignation in accordance with the </t>
  </si>
  <si>
    <t>Investment and others</t>
  </si>
  <si>
    <t xml:space="preserve">                        Acquistion</t>
  </si>
  <si>
    <t xml:space="preserve">               Acquistion</t>
  </si>
  <si>
    <t xml:space="preserve">         Acquistion</t>
  </si>
  <si>
    <t>The Company has long-term loans from banks as follows :</t>
  </si>
  <si>
    <t>Income tax expenses presented in the comprehensive income</t>
  </si>
  <si>
    <t xml:space="preserve">                             1 user guaranteed by bond of Bank of Thailand amount of Baht 6,220,000.00 and the remaining 4 users guaranteed by</t>
  </si>
  <si>
    <t xml:space="preserve">                             commercial bank and cash total amount of  Baht 11,935,044.00.</t>
  </si>
  <si>
    <t>FOR THE THREE MONTHS ENDED MARCH 31, 2017</t>
  </si>
  <si>
    <t xml:space="preserve">            </t>
  </si>
  <si>
    <t>The financial statements have been prepared in conformity with TAS 34 (Revised 2016) "Interim Financial Reporting"</t>
  </si>
  <si>
    <t xml:space="preserve">These interim financial statements have been prepared for the purpose to provide the update information on the latest </t>
  </si>
  <si>
    <t xml:space="preserve">These  interim  financial  statements  have  been  prepared by using the accounting policy and estimates of the financial </t>
  </si>
  <si>
    <t xml:space="preserve">     statements for the year ended December 31, 2016.</t>
  </si>
  <si>
    <t xml:space="preserve"> - 2 -</t>
  </si>
  <si>
    <t xml:space="preserve"> - 3 -</t>
  </si>
  <si>
    <t>2.  INTERIM FINANCIAL STATEMENTS PREPARATION BASIS (CONTINUED)</t>
  </si>
  <si>
    <t xml:space="preserve">Separate financial statements </t>
  </si>
  <si>
    <t>March 31, 2017</t>
  </si>
  <si>
    <t>5.  Temporary investments</t>
  </si>
  <si>
    <t>No</t>
  </si>
  <si>
    <t xml:space="preserve">6.  TRADE AND OTHER RECEIVABLES - RELATED PARTIES </t>
  </si>
  <si>
    <t>Trade and other receivables - related parties as at March 31, 2017 and December 31, 2016, are as follows :</t>
  </si>
  <si>
    <t xml:space="preserve">Trade accounts receivable - related parties which reclassified by aging as at March 31, 2017 and December 31, 2016, </t>
  </si>
  <si>
    <t xml:space="preserve">     are as follows :</t>
  </si>
  <si>
    <t>7.  TRADE AND OTHER RECEIVABLES - OTHERS</t>
  </si>
  <si>
    <t>Trade and other receivables - others as at March 31, 2017 and December 31, 2016, are as follows :</t>
  </si>
  <si>
    <t xml:space="preserve">         Total</t>
  </si>
  <si>
    <t xml:space="preserve"> - 4 -</t>
  </si>
  <si>
    <t>Trade accounts receivable - others  which reclassified by aging  as at March 31, 2017 and December 31, 2016, are as follows :</t>
  </si>
  <si>
    <t xml:space="preserve"> - 5 -</t>
  </si>
  <si>
    <t>8.  INVESTMENTS IN ASSOCIATES</t>
  </si>
  <si>
    <t xml:space="preserve">     8.1  Investments in associates - using by equity method</t>
  </si>
  <si>
    <t>March 31,</t>
  </si>
  <si>
    <t xml:space="preserve">As at  March 31, 2017,  the  Company  recorded  investment  in 19 associates  under  equity  method  from  management's financial statements which  were not reviewed by  the auditors  for totaling  Baht 2,577.10 million equal to 9.94 of total assets and share of profit from investments for the three months    </t>
  </si>
  <si>
    <t>8.  INVESTMENTS  IN ASSOCIATES (CONTINUED)</t>
  </si>
  <si>
    <t xml:space="preserve">     8.2  Supplemental information of associates</t>
  </si>
  <si>
    <t>March 31, 2016</t>
  </si>
  <si>
    <t xml:space="preserve"> - 6 -</t>
  </si>
  <si>
    <t>- 7 -</t>
  </si>
  <si>
    <t>9.  INVESTMENTS IN RELATED PARTIES</t>
  </si>
  <si>
    <t>- 8 -</t>
  </si>
  <si>
    <t>9.  INVESTMENTS IN RELATED PARTIES (CONTINUED)</t>
  </si>
  <si>
    <t xml:space="preserve">     9.2  General investments</t>
  </si>
  <si>
    <t>2017</t>
  </si>
  <si>
    <t>THAI KOBASHI CO., LTD.</t>
  </si>
  <si>
    <t>10. OTHER LONG-TERM INVESTMENTS</t>
  </si>
  <si>
    <t xml:space="preserve">     10.1  Investments in securities available-for-sales</t>
  </si>
  <si>
    <t xml:space="preserve">     10.2  General investment </t>
  </si>
  <si>
    <t>11.  REAL ESTATE FOR SALE</t>
  </si>
  <si>
    <t xml:space="preserve">              During the period, the Company has reclassified assets to be conformed to their type of operations by transferring to Real estate  </t>
  </si>
  <si>
    <t xml:space="preserve">      under to buy and to sell contract amount of Baht 24.85 million.</t>
  </si>
  <si>
    <t xml:space="preserve">12.  INVESTMENT PROPERTIES </t>
  </si>
  <si>
    <t xml:space="preserve">       12.1  Investment properties - other land shown in financial statements as at March 31, 2017 and December 31, 2016, are details as follows :</t>
  </si>
  <si>
    <t xml:space="preserve"> As at March 31, 2017</t>
  </si>
  <si>
    <t>12.  INVESTMENT PROPERTIES (CONTINUED)</t>
  </si>
  <si>
    <t xml:space="preserve">Construction </t>
  </si>
  <si>
    <t>Land and</t>
  </si>
  <si>
    <t>land development</t>
  </si>
  <si>
    <t xml:space="preserve">       12.2  Investment properties - lease shown in financial statements as at March 31, 2017 and December 31, 2016, are details as follows : </t>
  </si>
  <si>
    <t xml:space="preserve">                As at March 31, 2017</t>
  </si>
  <si>
    <r>
      <t xml:space="preserve">                Depreciation for the</t>
    </r>
    <r>
      <rPr>
        <sz val="16"/>
        <color indexed="8"/>
        <rFont val="AngsanaUPC"/>
        <family val="1"/>
      </rPr>
      <t xml:space="preserve"> three months ended March </t>
    </r>
    <r>
      <rPr>
        <sz val="16"/>
        <rFont val="AngsanaUPC"/>
        <family val="1"/>
      </rPr>
      <t xml:space="preserve">31, 2017 and 2016, amounted to Baht 14.56 million and Baht 11.61 million respectively. </t>
    </r>
  </si>
  <si>
    <t xml:space="preserve">              Fair value of investment properties - other lands as at March 31, 2017 and December 31, 2016, which were appraised by </t>
  </si>
  <si>
    <t xml:space="preserve">      the independent appraiser amounted to Baht 1,556.37 and Baht 1,453.43 million.</t>
  </si>
  <si>
    <t xml:space="preserve">                Fair value of investment properties - for rent as at March 31, 2017 and December 31, 2016, which were appraised by the independent  </t>
  </si>
  <si>
    <t xml:space="preserve">      appraiser amounted to Baht 4,382.20 million and Baht 4,372.71 million.</t>
  </si>
  <si>
    <r>
      <t xml:space="preserve">               The significant amount recognized in statements of comprehensive income of the Company from investment propertie</t>
    </r>
    <r>
      <rPr>
        <sz val="16"/>
        <color indexed="8"/>
        <rFont val="Angsana New"/>
        <family val="1"/>
      </rPr>
      <t xml:space="preserve">s for the three months  </t>
    </r>
  </si>
  <si>
    <t xml:space="preserve">                     rental and service income</t>
  </si>
  <si>
    <t xml:space="preserve">       ended March 31, 2017 and 2016, are as follows : </t>
  </si>
  <si>
    <t xml:space="preserve"> - 15 -</t>
  </si>
  <si>
    <t xml:space="preserve">13.  PROPERTY, PLANT AND EQUIPMENT </t>
  </si>
  <si>
    <t xml:space="preserve">        Property, plant and equipment shown in financial statements as at March 31, 2017 and December 31, 2016, consist of :</t>
  </si>
  <si>
    <t xml:space="preserve">          As at March 31, 2017</t>
  </si>
  <si>
    <t xml:space="preserve">              Depreciation for the three months ended March 31, 2017 and 2016 amount of Baht 31.90 million and Baht 31.51 million respectively.</t>
  </si>
  <si>
    <r>
      <t xml:space="preserve">              During the period, the Company has reclassified assets to be conformed by type of operations by transfer from Real estate under to buy and to sell contract amount of Baht 4.66</t>
    </r>
    <r>
      <rPr>
        <sz val="15"/>
        <rFont val="AngsanaUPC"/>
        <family val="1"/>
      </rPr>
      <t xml:space="preserve"> million.</t>
    </r>
  </si>
  <si>
    <t xml:space="preserve">14.  INTANGIBLE ASSETS </t>
  </si>
  <si>
    <t xml:space="preserve">    As at March 31, 2017</t>
  </si>
  <si>
    <t xml:space="preserve">        respectively. </t>
  </si>
  <si>
    <r>
      <rPr>
        <sz val="16"/>
        <color indexed="8"/>
        <rFont val="AngsanaUPC"/>
        <family val="1"/>
      </rPr>
      <t xml:space="preserve">    Amortization expenses for the three months ended March</t>
    </r>
    <r>
      <rPr>
        <sz val="16"/>
        <rFont val="AngsanaUPC"/>
        <family val="1"/>
      </rPr>
      <t xml:space="preserve"> 31, 2017 and 2016, amount of Baht 397,486.72 and Baht 398,319.92 </t>
    </r>
  </si>
  <si>
    <t>15.  BANK OVERDRAFTS AND LOANS FROM FINANCIAL INSTITUTIONS</t>
  </si>
  <si>
    <t xml:space="preserve">       15.1  Bank overdrafts</t>
  </si>
  <si>
    <t xml:space="preserve">       15.2  Loans from banks</t>
  </si>
  <si>
    <t xml:space="preserve">                  As at March 31, 2017 and December 31, 2016, the Company  has overdrafts facilities with 8 banks amount of Baht 180 million  </t>
  </si>
  <si>
    <t xml:space="preserve">       at the interest rate of  MOR- the fixed additional rate per annum under agreement.</t>
  </si>
  <si>
    <t xml:space="preserve">                  As at March 31, 2017 and  December 31, 2016,  the Company has loans from 6 local banks and financial institutions amount of   </t>
  </si>
  <si>
    <t>- 17 -</t>
  </si>
  <si>
    <t>16.  LONG-TERM LOANS</t>
  </si>
  <si>
    <t xml:space="preserve">BIBOR+ the fixed additional rate per annum under agreement, interest is payable on a monthly basis). In the first quarter </t>
  </si>
  <si>
    <t xml:space="preserve">In 2014, the Company has loans from a commercial  bank amount of Baht 500.00 million by making  the first repayment </t>
  </si>
  <si>
    <t xml:space="preserve">16.1  </t>
  </si>
  <si>
    <t xml:space="preserve">16.2  </t>
  </si>
  <si>
    <t>17.   DEBENTURES</t>
  </si>
  <si>
    <t>Employee benefit obligations as at December 31, 2016</t>
  </si>
  <si>
    <t>Employee benefit obligations as at March 31, 2017</t>
  </si>
  <si>
    <t>Defined benefit obligation as at March 31, 2017</t>
  </si>
  <si>
    <t xml:space="preserve">       of authorized share capital.  This reserve is set up in accordance with the  Public Company Limited Act. Such legal reserve is not  </t>
  </si>
  <si>
    <t xml:space="preserve">       available for dividend distribution.</t>
  </si>
  <si>
    <t xml:space="preserve">As at March 31, 2017 and December 31, 2016, the Company has provided a legal reserve of Baht 80 million equal to 10% </t>
  </si>
  <si>
    <t xml:space="preserve">As at March 31, 2017 and December 31, 2016, the Company has appropriated part of profit amount of Baht 280 million  </t>
  </si>
  <si>
    <t xml:space="preserve">       as general reserve without the objectives indication.</t>
  </si>
  <si>
    <t>18.  EMPLOYEE BENEFITS OBLIGATION</t>
  </si>
  <si>
    <t>18.  EMPLOYEE BENEFITS OBLIGATION (CONTINUED)</t>
  </si>
  <si>
    <t>Income tax for the three months ended March 31, 2017 and 2016, are summarized as follows :</t>
  </si>
  <si>
    <t>22.  PROVIDENT FUND</t>
  </si>
  <si>
    <t xml:space="preserve">       fund regulation. For the three months ended March 31, 2017 and 2016, the Company paid a contribution to the fund in the amount </t>
  </si>
  <si>
    <t xml:space="preserve">       of Baht 2.23 million and Baht 2.13 million respectively.   </t>
  </si>
  <si>
    <t xml:space="preserve">23. EXPENSES ANALYZED BY NATURE </t>
  </si>
  <si>
    <t>is applied and separate financial statements</t>
  </si>
  <si>
    <t>24. CAPITAL MANAGEMENT</t>
  </si>
  <si>
    <t>25.  DIRECTORS' REMUNERATION</t>
  </si>
  <si>
    <t xml:space="preserve">26.  MANAGEMENT BENEFIT EXPENSE </t>
  </si>
  <si>
    <t>27.  COMMITMENT AND CONTINGENT LIABILITIES</t>
  </si>
  <si>
    <t xml:space="preserve">        27.1  The Company  has commitment  which presented  in the  financial statements  in which  the equity method  is applied and </t>
  </si>
  <si>
    <t xml:space="preserve">                  separate financial statements as at March 31, 2017 and December 31, 2016, as follows :  </t>
  </si>
  <si>
    <t xml:space="preserve">                              Metropolitan Electricity Authority  and  Provincial Electricity Authority in the amount  of  Baht   6,822,380.13 and </t>
  </si>
  <si>
    <t xml:space="preserve">                              Baht 6,322,380.13 respectively, guarantee the unfiltered water usage with East - Water Resources Development and</t>
  </si>
  <si>
    <t xml:space="preserve">                  27.1.1 The  Company  has  commitment for letter  of guarantee  issuance by  a commercial  bank  for electricity  usage to </t>
  </si>
  <si>
    <t xml:space="preserve">                              Management Public Company Limited in the amount of  Baht 1,720,000.00.</t>
  </si>
  <si>
    <t xml:space="preserve">                 27.1.2  The Company entered into an agreement for using trademark for consumer products with a foreign company. This</t>
  </si>
  <si>
    <t xml:space="preserve">                 27.1.3  The Company made an agreement  to purchase electricity current  from an affiliated company for 15 years in order</t>
  </si>
  <si>
    <t xml:space="preserve">As at March 31, 2017,  there are  60  electricity  users of  which 49  users  guaranteed  their  electricity usage  </t>
  </si>
  <si>
    <t xml:space="preserve">                             by commercial  bank  amount  of  Baht 182,298,300.00,  6  users  guaranteed  by  cash  amount  of  Baht 1,487,000.00 </t>
  </si>
  <si>
    <t xml:space="preserve">                             1 user guaranteed by bond of Bank of Thailand amount of Baht 5,000,000.00 and the remaining 4 users guaranteed by</t>
  </si>
  <si>
    <t xml:space="preserve">                             commercial bank and cash total amount of  Baht 13,097,344.00.</t>
  </si>
  <si>
    <t xml:space="preserve">                 27.1.4 The Company made an agreement to purchase steam from anaffiliate for 15 years in order to distribute to the user </t>
  </si>
  <si>
    <t xml:space="preserve">                             of Thailand amount of Baht 12,000,000.00.</t>
  </si>
  <si>
    <t xml:space="preserve">        27.2   As at March 31, 2017 and December 31, 2016, the Company has commitment on agreement in respect of construction   </t>
  </si>
  <si>
    <t xml:space="preserve">                   in Sahaphat Industrial Park for 6 and 4 agreement with the remaining amount under the agreement of  Baht 33.53 million   </t>
  </si>
  <si>
    <t xml:space="preserve">                   and Baht 6.13 million respectively. </t>
  </si>
  <si>
    <t xml:space="preserve">As  at  March 31, 2017,  there are 22 steam users of  which 21 users guaranteed their steam usage by </t>
  </si>
  <si>
    <t xml:space="preserve">                   USD 13,000,000.00. </t>
  </si>
  <si>
    <t xml:space="preserve">        27.3  As at March 31, 2017 and December 31, 2016,  the Company has foreign currencies usage line with 2 banks amount of </t>
  </si>
  <si>
    <t xml:space="preserve">        27.4  The Company has commitment lines with banks, financial institutions and other companies for its related parties as presented</t>
  </si>
  <si>
    <t>-  SAHAPAT REAL ESTATE CO., LTD.</t>
  </si>
  <si>
    <t xml:space="preserve">under agreement amount of Baht 50.00 million within February 16, 2015. The remaining  is repayable  every six months  </t>
  </si>
  <si>
    <t xml:space="preserve">As at  March 31, 2017 and December 31, 2016, the Company  has commitment  lines of  Baht 463.28 million and Baht 311.90    </t>
  </si>
  <si>
    <t xml:space="preserve">       million respectively, has spent in the amount of Baht 327.22 million and Baht 156.94 million respectively. </t>
  </si>
  <si>
    <t>27.  COMMITMENT AND CONTINGENT LIABILITIES (CONTINUED)</t>
  </si>
  <si>
    <t>28. TRANSACTION WITH RELATED PARTIES</t>
  </si>
  <si>
    <t>As at March 31, 2017 and December 31, 2016, the significant  transaction with  related parties are as follows :</t>
  </si>
  <si>
    <t>At rate of 0.5 - 1% of guarantee</t>
  </si>
  <si>
    <t xml:space="preserve">For the three months ended March 31, 2017 and 2016,  electricity and steam income were received from related parties of  </t>
  </si>
  <si>
    <t xml:space="preserve">      amount of Baht 373.76 million and Baht 385.97 million,  and received from other companies amount of  Baht 40.17 million </t>
  </si>
  <si>
    <t xml:space="preserve">      and Baht 41.98 million, totaling Baht 413.94 million and Baht 427.94 million respectively.</t>
  </si>
  <si>
    <t xml:space="preserve">          Expenses (Continued)</t>
  </si>
  <si>
    <t xml:space="preserve">For the three months ended March 31, 2017 and 2016, cost of electricity and steam amount of  Baht 412.11 million and </t>
  </si>
  <si>
    <t xml:space="preserve">      Baht 426.07 million  respectively were paid to Saha Cogen (Chonburi) Public Company Limited,  a related party and sold </t>
  </si>
  <si>
    <t xml:space="preserve">Directors' remuneration and  management benefit expenses for the three months ended  March 31, 2017 and  2016,  </t>
  </si>
  <si>
    <t>separate financial statements</t>
  </si>
  <si>
    <t>28. TRANSACTION WITH RELATED PARTIES (CONTINUED)</t>
  </si>
  <si>
    <t xml:space="preserve"> - 29 -</t>
  </si>
  <si>
    <t>29. SEGMENT FINANCIAL INFORMATION</t>
  </si>
  <si>
    <t xml:space="preserve">        29.1  Financial information is classified in which the equity method is applied for the three months ended March 31, 2017 and 2016, are as follows :</t>
  </si>
  <si>
    <t>- 31 -</t>
  </si>
  <si>
    <t>29. SEGMENT FINANCIAL INFORMATION (CONTINUED)</t>
  </si>
  <si>
    <t xml:space="preserve">       29.2  Financial information is classified in the separate financial statements for the three months ended March 31, 2017 and 2016, are as follows :</t>
  </si>
  <si>
    <t>30. FINANCIAL  INSTRUMENTS  DISCLOSURE</t>
  </si>
  <si>
    <t xml:space="preserve">      30.1  Accounting policies</t>
  </si>
  <si>
    <t xml:space="preserve">      30.2  Management Risk</t>
  </si>
  <si>
    <t xml:space="preserve">      30.3  Interest Rate Risk</t>
  </si>
  <si>
    <t xml:space="preserve">      30.4  Credit Risk</t>
  </si>
  <si>
    <t xml:space="preserve">       30.5  Exchange rate Risk</t>
  </si>
  <si>
    <t xml:space="preserve">      30.6  Fair value of Financial instruments</t>
  </si>
  <si>
    <t>31. FAIR  VALUE  MEASUREMENT</t>
  </si>
  <si>
    <t>- 32 -</t>
  </si>
  <si>
    <t>31. FAIR  VALUE  MEASUREMENT (CONTINUED)</t>
  </si>
  <si>
    <t>32. EVENTS AFTER THE REPORTING PERIOD (CONTINUED)</t>
  </si>
  <si>
    <t xml:space="preserve">       May 12 , 2017.</t>
  </si>
  <si>
    <t>- 25-</t>
  </si>
  <si>
    <t>- 26 -</t>
  </si>
  <si>
    <t xml:space="preserve"> - 28 -</t>
  </si>
  <si>
    <t>As at March 31, 2017, the Company has temporary investments as follow :</t>
  </si>
  <si>
    <t>Bank of Thailand Bonds period 43/182/59</t>
  </si>
  <si>
    <t>Bank of Thailand Bonds period 2/90/60</t>
  </si>
  <si>
    <t>April 27, 2017</t>
  </si>
  <si>
    <t>April 12, 2017</t>
  </si>
  <si>
    <t>Type</t>
  </si>
  <si>
    <t xml:space="preserve">       Baht 3,740 million and loans from 2 foreign banks amount of Baht 700 million at the interest rate of MOR- the fixed additional rate    </t>
  </si>
  <si>
    <t xml:space="preserve">       per annum under agreement. In the first quarter of 2017, the Company has 'repaid the principal and interest in full.</t>
  </si>
  <si>
    <t xml:space="preserve">through 9 installments of Baht 50.00 million. The agreement is terminated on August 15, 2019,  (interest at rate of BIBOR+ </t>
  </si>
  <si>
    <t xml:space="preserve">the fixed additional rate per annum under agreement, interest is payable on a monthly basis). In the first 'quarter of 2017, </t>
  </si>
  <si>
    <t>of 2017, the Company has repaid the principal and interest to a commercial bank in full.</t>
  </si>
  <si>
    <t xml:space="preserve">the Company has repaid the principal and interest to a commercial bank in full. </t>
  </si>
  <si>
    <t xml:space="preserve">      ended March 31, 2017, amount of Baht 47.70 million equal to 13.56 of net profit.</t>
  </si>
  <si>
    <t>TOYOBO SAHA SAFETY WEAVE CO., LTD.</t>
  </si>
  <si>
    <t>Airbag Textile</t>
  </si>
  <si>
    <t>During the period, the Company has adopted the revised financial reporting standards and interpretations (Revised 2016)</t>
  </si>
  <si>
    <t xml:space="preserve">     and new accounting treatment guidance which are effective for fiscal years beginning on or after January 1, 2017. These financial</t>
  </si>
  <si>
    <t xml:space="preserve">     reporting standards were aimed at alignment with the corresponding International Financial Reporting Standards, with most of the</t>
  </si>
  <si>
    <t xml:space="preserve">     changes directed towards revision of wording and terminology, and provision of interpretations and accounting guidance to users</t>
  </si>
  <si>
    <t xml:space="preserve">     of standards. The adoption of these financial reporting standards does not have any significant impact on the Company's financial</t>
  </si>
  <si>
    <t>Redemption</t>
  </si>
  <si>
    <t>maturity</t>
  </si>
  <si>
    <t xml:space="preserve">      decreasing  in proportion of shareholding from 22.50% to 17.00% of registered share capital of such company. After decreasing</t>
  </si>
  <si>
    <t xml:space="preserve">During the period,  the Company has disposed part of investment in Champ Ace Co., Ltd.,  as a result it incurred the </t>
  </si>
  <si>
    <t xml:space="preserve">      in shareholding proportion that the Company has not significant influence in that company.  The Company has to change the</t>
  </si>
  <si>
    <t xml:space="preserve">      reclassification of  investment from investment in associate to be investment in related parties - general investment as stated</t>
  </si>
  <si>
    <t xml:space="preserve">      in note 9.</t>
  </si>
  <si>
    <t xml:space="preserve">       September 20, 2016.</t>
  </si>
  <si>
    <r>
      <t xml:space="preserve">       debenture holders’ representative for 2,000,000 shares of Baht 1,000 each amounting to Baht 2,000 million for 2 lots,  the 1</t>
    </r>
    <r>
      <rPr>
        <vertAlign val="superscript"/>
        <sz val="16"/>
        <rFont val="AngsanaUPC"/>
        <family val="1"/>
      </rPr>
      <t>st</t>
    </r>
    <r>
      <rPr>
        <sz val="16"/>
        <rFont val="AngsanaUPC"/>
        <family val="1"/>
      </rPr>
      <t xml:space="preserve">  lot </t>
    </r>
  </si>
  <si>
    <t xml:space="preserve">On February 9, 2017,  the Company has issued debentures in the form of specific name, unsubordinated, unsecured  and </t>
  </si>
  <si>
    <t xml:space="preserve">       of debentures had 3 years term in the amount of  Baht 1,000 million at the interest rate of  2.39 per annum,  the interest is payable</t>
  </si>
  <si>
    <r>
      <t xml:space="preserve">       every six month throughout the debenture period and the 2</t>
    </r>
    <r>
      <rPr>
        <vertAlign val="superscript"/>
        <sz val="16"/>
        <color indexed="8"/>
        <rFont val="Angsana New"/>
        <family val="1"/>
      </rPr>
      <t>nd</t>
    </r>
    <r>
      <rPr>
        <sz val="16"/>
        <color indexed="8"/>
        <rFont val="Angsana New"/>
        <family val="1"/>
      </rPr>
      <t xml:space="preserve"> lot of  debentures had 7 years term in the amount  of  Baht 1,000 </t>
    </r>
  </si>
  <si>
    <t xml:space="preserve">       million at  the interest rate of  3.44 per annum,  the interest is payable every six month throughout the debenture period.  Such </t>
  </si>
  <si>
    <t xml:space="preserve">       debentures were issued in accordance with the resolution of  the shareholders’ extraordinary meeting  No. 1/2016 held on   </t>
  </si>
  <si>
    <t>Employee benefit obligations to be paid in accordance the period as follows :</t>
  </si>
  <si>
    <t xml:space="preserve">    Obligations to be paid within 1 year</t>
  </si>
  <si>
    <t xml:space="preserve">    Obligations to be paid over 1 year</t>
  </si>
  <si>
    <t xml:space="preserve">      On April 25, 2017, at the shareholders’ general meeting No. 46, passed the resolution :</t>
  </si>
  <si>
    <t xml:space="preserve">      32.2  To amend of clause 3 of the Memorandum of Association regarding the objective of the Company by adding a clause of the </t>
  </si>
  <si>
    <t xml:space="preserve">               objectives for another 1 objective, to operate business of long-term lease or leasing.</t>
  </si>
  <si>
    <t xml:space="preserve">      32.3  To issue and offer convertible debentures  to  the eligible shareholders of  the Company proportionate to their respective </t>
  </si>
  <si>
    <t xml:space="preserve">               shareholders up to 4,000,000 units of convertible debenture having a face value of Baht 1,000 per unit for total offering </t>
  </si>
  <si>
    <t xml:space="preserve">               value of up to Baht 4,000 million. The specific name convertible debentures have a right to convert to new ordinary shares </t>
  </si>
  <si>
    <t xml:space="preserve">               in the form of unsubordinated, unsecured and debenture holders’ representative.</t>
  </si>
  <si>
    <t xml:space="preserve">      32.4  To decrease the Company’s share capital amount of Baht 305,965,700 from the registered share capital amount of  Baht </t>
  </si>
  <si>
    <t xml:space="preserve">               800,000,000 to Baht 494,034,300 by cutting off the Company’s unissued shares at the par value of Baht 1 each.</t>
  </si>
  <si>
    <t xml:space="preserve">      32.5  To amend of clause 4 of the Memorandum of Association of the Company for corresponding with the Company’s registered </t>
  </si>
  <si>
    <t xml:space="preserve">               share capital decreasing.</t>
  </si>
  <si>
    <t xml:space="preserve">               494,034,300 to Baht 582,923,188 by issuing the Company’s ordinary shares increasing at the par value of Baht 1 each.</t>
  </si>
  <si>
    <t xml:space="preserve">      32.6  To increase share capital of  the Company amount of  Baht 88,888,888  from the registered share capital amount of  Baht </t>
  </si>
  <si>
    <t xml:space="preserve">      32.7  To amend of clause 4 of the Memorandum of Association of the Company for corresponding with the Company’s registered </t>
  </si>
  <si>
    <t xml:space="preserve">                share capital increasing.</t>
  </si>
  <si>
    <t xml:space="preserve">      32.8  To allocate of newly issued shares in reserve for the conversion of the debentures. The conversion price of the conversion </t>
  </si>
  <si>
    <t xml:space="preserve">               price of the convertible debentures is Baht 45 per 1 new ordinary share. Such conversion price is higher than the market price </t>
  </si>
  <si>
    <t xml:space="preserve">               of  the ordinary shares of  the Company.  In this regard, such conversion price may change due to adjustment of conversion </t>
  </si>
  <si>
    <t xml:space="preserve">                172,192,005 which will be maid payment on May 22, 2017. </t>
  </si>
  <si>
    <t xml:space="preserve">      32.9  To approve  the dividend payment to shareholders  at  Baht 0.35 per share  for  494,034,300 shares amounting to Baht </t>
  </si>
  <si>
    <t xml:space="preserve">The financial statements have been prepared under the historical cost convention,  except as transaction disclosed in </t>
  </si>
  <si>
    <t xml:space="preserve">     related accounting policy. </t>
  </si>
  <si>
    <t xml:space="preserve">The financial statements in Thai language are the official statutory financial statements of the Company. The financial </t>
  </si>
  <si>
    <t xml:space="preserve">      32.1  To accept of the entire business transfer  from  President Holding Co., Ltd.  which undertakes the business of  long-term </t>
  </si>
  <si>
    <t xml:space="preserve">               lease of vehicles and machinery and investment business by holding shares in other companies including the making of  </t>
  </si>
  <si>
    <t xml:space="preserve">               a mandatory tender offer for all securities in President Rice Products Public Company Limited and President Bakery </t>
  </si>
  <si>
    <t xml:space="preserve">               Public Company Limited in the amount not exceed Baht 23,000 million.</t>
  </si>
  <si>
    <t>As at March 31, 2017, the Company had the following assets that were measured at fair value using different levels</t>
  </si>
  <si>
    <t xml:space="preserve">               price pursuant to the conditions to be further specified in the right of convertible debentures.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</si>
</sst>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00_);[Red]\(\t&quot;฿&quot;#,##0.00\)"/>
    <numFmt numFmtId="189" formatCode="_(* #,##0.00_);_(* \(#,##0.00\);_(* &quot;-&quot;??_);_(@_)"/>
    <numFmt numFmtId="190" formatCode="#,##0_);[Red]\(#,##0.00\)"/>
    <numFmt numFmtId="191" formatCode="#,##0.00_);[Black]\(#,##0.00\)\ "/>
    <numFmt numFmtId="192" formatCode="#,##0_);[Black]\(#,##0\)"/>
    <numFmt numFmtId="193" formatCode="#,##0\);\(#,##0\)"/>
    <numFmt numFmtId="194" formatCode="#,##0\ ;[Red]\(#,##0\)"/>
    <numFmt numFmtId="195" formatCode="#,##0.00\ ;[Red]\(#,##0.00\)"/>
    <numFmt numFmtId="196" formatCode="#,##0.00_);[Red]\(#,##0.0\)"/>
    <numFmt numFmtId="197" formatCode="#,##0.00\ ;\(#,##0.00\)"/>
    <numFmt numFmtId="198" formatCode="#,##0.00_);[Blue]\(#,##0.00\)"/>
    <numFmt numFmtId="199" formatCode="#,##0_);[Blue]\(#,##0\)"/>
    <numFmt numFmtId="200" formatCode="##,##0.00_);\(#,##0.00\)"/>
    <numFmt numFmtId="201" formatCode="_-* #,##0_-;\-* #,##0_-;_-* &quot;-&quot;??_-;_-@_-"/>
    <numFmt numFmtId="202" formatCode="##,##0_);\(#,##0\)"/>
    <numFmt numFmtId="203" formatCode="###0.00_);[Red]\(###0.00\)"/>
    <numFmt numFmtId="204" formatCode="#,##0;\(#,##0\)"/>
    <numFmt numFmtId="205" formatCode="#,##0.00;\(#,##0.00\)"/>
    <numFmt numFmtId="206" formatCode="#,##0.00_);[Black]\(#,##0.00\)"/>
    <numFmt numFmtId="207" formatCode="#,##0.00;[Red]#,##0.00"/>
    <numFmt numFmtId="208" formatCode="#,##0;\(#,##0.00\)"/>
    <numFmt numFmtId="209" formatCode="#,##0.00_);[Red]\(#,##0.0000\)"/>
    <numFmt numFmtId="210" formatCode="#,##0.00\ ;\(#,##0.00.00\)"/>
    <numFmt numFmtId="211" formatCode="_(* #,##0.00_);_(* \(#,##0.00\);0.00_);_(@_)"/>
    <numFmt numFmtId="212" formatCode="_(* #,##0.00_);_(* \(#,##0.00\);_(* &quot;-           &quot;_);_(@_)"/>
    <numFmt numFmtId="213" formatCode="_(* #,##0_);_(* \(#,##0\)"/>
    <numFmt numFmtId="214" formatCode="_-* #,##0.00_-;\(#,##0.00\)"/>
    <numFmt numFmtId="215" formatCode="_-* #,##0.00_-;\(#,##0.00\);_-* \-??_-;_-@_-"/>
    <numFmt numFmtId="216" formatCode="#,##0_);\(#,###\)"/>
    <numFmt numFmtId="217" formatCode="##,##0.00_)\ ;\(#,##0.00\)"/>
    <numFmt numFmtId="218" formatCode="_-* #,##0.00_-;\-* #,##0.00_-"/>
    <numFmt numFmtId="219" formatCode="_-* #,##0.00_-;\-* #,##0.00_-;0.00_-"/>
    <numFmt numFmtId="220" formatCode="_-* #,##0.000_-;\-* #,##0.000_-;_-* &quot;-&quot;??_-;_-@_-"/>
    <numFmt numFmtId="221" formatCode="_-* #,##0.00_-;\(#,##0.00\);0.00_-"/>
    <numFmt numFmtId="222" formatCode="#,##0.0;\-#,##0.0"/>
    <numFmt numFmtId="223" formatCode="_(* #,##0.00_);_(* \(#,##0.00\)"/>
    <numFmt numFmtId="224" formatCode="[$-1070000]d/m/yy;@"/>
    <numFmt numFmtId="225" formatCode="#,##0.00_);\(#,##0.00\)"/>
    <numFmt numFmtId="226" formatCode="_-* #,##0.00_-;\-* #,##0.00_-;_-* \-??_-;_-@_-"/>
    <numFmt numFmtId="227" formatCode="B1mmm\-yy"/>
  </numFmts>
  <fonts count="73">
    <font>
      <sz val="14"/>
      <name val="Cordia New"/>
      <family val="0"/>
    </font>
    <font>
      <sz val="12"/>
      <name val="Helv"/>
      <family val="0"/>
    </font>
    <font>
      <sz val="16"/>
      <name val="AngsanaUPC"/>
      <family val="1"/>
    </font>
    <font>
      <b/>
      <sz val="16"/>
      <name val="AngsanaUPC"/>
      <family val="1"/>
    </font>
    <font>
      <u val="single"/>
      <sz val="16"/>
      <name val="AngsanaUPC"/>
      <family val="1"/>
    </font>
    <font>
      <sz val="14"/>
      <name val="AngsanaUPC"/>
      <family val="1"/>
    </font>
    <font>
      <b/>
      <sz val="14"/>
      <name val="AngsanaUPC"/>
      <family val="1"/>
    </font>
    <font>
      <sz val="12"/>
      <name val="AngsanaUPC"/>
      <family val="1"/>
    </font>
    <font>
      <b/>
      <sz val="12"/>
      <name val="AngsanaUPC"/>
      <family val="1"/>
    </font>
    <font>
      <b/>
      <sz val="13"/>
      <name val="AngsanaUPC"/>
      <family val="1"/>
    </font>
    <font>
      <u val="single"/>
      <sz val="13.3"/>
      <color indexed="12"/>
      <name val="Cordia New"/>
      <family val="2"/>
    </font>
    <font>
      <u val="single"/>
      <sz val="13.3"/>
      <color indexed="36"/>
      <name val="Cordia New"/>
      <family val="2"/>
    </font>
    <font>
      <sz val="16"/>
      <name val="Angsana New"/>
      <family val="1"/>
    </font>
    <font>
      <b/>
      <sz val="16"/>
      <name val="Angsana New"/>
      <family val="1"/>
    </font>
    <font>
      <sz val="10"/>
      <name val="Arial"/>
      <family val="2"/>
    </font>
    <font>
      <b/>
      <sz val="16"/>
      <color indexed="8"/>
      <name val="AngsanaUPC"/>
      <family val="1"/>
    </font>
    <font>
      <u val="single"/>
      <sz val="16"/>
      <name val="Angsana New"/>
      <family val="1"/>
    </font>
    <font>
      <sz val="14"/>
      <name val="BrowalliaUPC"/>
      <family val="2"/>
    </font>
    <font>
      <sz val="12"/>
      <name val="Angsana New"/>
      <family val="1"/>
    </font>
    <font>
      <sz val="16"/>
      <color indexed="8"/>
      <name val="AngsanaUPC"/>
      <family val="1"/>
    </font>
    <font>
      <sz val="12"/>
      <color indexed="8"/>
      <name val="AngsanaUPC"/>
      <family val="1"/>
    </font>
    <font>
      <sz val="14"/>
      <name val="Angsana New"/>
      <family val="1"/>
    </font>
    <font>
      <sz val="16"/>
      <color indexed="8"/>
      <name val="Angsana New"/>
      <family val="1"/>
    </font>
    <font>
      <b/>
      <sz val="16"/>
      <color indexed="8"/>
      <name val="Angsana New"/>
      <family val="1"/>
    </font>
    <font>
      <sz val="11"/>
      <color indexed="8"/>
      <name val="Tahoma"/>
      <family val="2"/>
    </font>
    <font>
      <b/>
      <sz val="11"/>
      <name val="AngsanaUPC"/>
      <family val="1"/>
    </font>
    <font>
      <sz val="11"/>
      <color indexed="8"/>
      <name val="Calibri"/>
      <family val="2"/>
    </font>
    <font>
      <sz val="13"/>
      <name val="Angsana New"/>
      <family val="1"/>
    </font>
    <font>
      <b/>
      <sz val="14"/>
      <name val="Angsana New"/>
      <family val="1"/>
    </font>
    <font>
      <b/>
      <sz val="12"/>
      <name val="Angsana New"/>
      <family val="1"/>
    </font>
    <font>
      <sz val="15"/>
      <name val="AngsanaUPC"/>
      <family val="1"/>
    </font>
    <font>
      <sz val="11"/>
      <name val="AngsanaUPC"/>
      <family val="1"/>
    </font>
    <font>
      <vertAlign val="superscript"/>
      <sz val="16"/>
      <name val="AngsanaUPC"/>
      <family val="1"/>
    </font>
    <font>
      <vertAlign val="superscript"/>
      <sz val="16"/>
      <color indexed="8"/>
      <name val="Angsana New"/>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4"/>
      <color indexed="8"/>
      <name val="AngsanaUPC"/>
      <family val="2"/>
    </font>
    <font>
      <sz val="14"/>
      <color indexed="8"/>
      <name val="Angsana New"/>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AngsanaUPC"/>
      <family val="2"/>
    </font>
    <font>
      <sz val="14"/>
      <color theme="1"/>
      <name val="Angsana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Angsana New"/>
      <family val="1"/>
    </font>
    <font>
      <b/>
      <sz val="16"/>
      <color theme="1"/>
      <name val="Angsana New"/>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double"/>
      <bottom>
        <color indexed="63"/>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188" fontId="14" fillId="0" borderId="0" applyFont="0" applyFill="0" applyBorder="0" applyAlignment="0" applyProtection="0"/>
    <xf numFmtId="187" fontId="1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224" fontId="0" fillId="0" borderId="0">
      <alignment/>
      <protection/>
    </xf>
    <xf numFmtId="0" fontId="57" fillId="0" borderId="0" applyNumberFormat="0" applyFill="0" applyBorder="0" applyAlignment="0" applyProtection="0"/>
    <xf numFmtId="0" fontId="1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224"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26" fontId="0" fillId="0" borderId="0" applyFill="0" applyBorder="0" applyAlignment="0" applyProtection="0"/>
    <xf numFmtId="0" fontId="0" fillId="0" borderId="0">
      <alignment/>
      <protection/>
    </xf>
    <xf numFmtId="39" fontId="1" fillId="0" borderId="0">
      <alignment/>
      <protection/>
    </xf>
    <xf numFmtId="0" fontId="0" fillId="0" borderId="0">
      <alignment/>
      <protection/>
    </xf>
  </cellStyleXfs>
  <cellXfs count="899">
    <xf numFmtId="0" fontId="0" fillId="0" borderId="0" xfId="0" applyAlignment="1">
      <alignment/>
    </xf>
    <xf numFmtId="194" fontId="9" fillId="0" borderId="10" xfId="191" applyNumberFormat="1" applyFont="1" applyFill="1" applyBorder="1" applyAlignment="1">
      <alignment/>
      <protection/>
    </xf>
    <xf numFmtId="194" fontId="9" fillId="0" borderId="10" xfId="191" applyNumberFormat="1" applyFont="1" applyFill="1" applyBorder="1" applyAlignment="1">
      <alignment horizontal="center"/>
      <protection/>
    </xf>
    <xf numFmtId="40" fontId="9" fillId="0" borderId="10" xfId="191" applyNumberFormat="1" applyFont="1" applyFill="1" applyBorder="1" applyAlignment="1">
      <alignment/>
      <protection/>
    </xf>
    <xf numFmtId="0" fontId="2" fillId="0" borderId="0" xfId="0" applyFont="1" applyFill="1" applyAlignment="1">
      <alignment/>
    </xf>
    <xf numFmtId="0" fontId="12" fillId="0" borderId="0" xfId="0" applyFont="1" applyFill="1" applyAlignment="1">
      <alignment/>
    </xf>
    <xf numFmtId="194" fontId="8" fillId="0" borderId="11" xfId="191" applyNumberFormat="1" applyFont="1" applyFill="1" applyBorder="1" applyAlignment="1">
      <alignment horizontal="center"/>
      <protection/>
    </xf>
    <xf numFmtId="43" fontId="7" fillId="0" borderId="0" xfId="73" applyFont="1" applyFill="1" applyBorder="1" applyAlignment="1">
      <alignment/>
    </xf>
    <xf numFmtId="200" fontId="7" fillId="0" borderId="0" xfId="112" applyNumberFormat="1" applyFont="1" applyFill="1" applyBorder="1" applyAlignment="1">
      <alignment/>
    </xf>
    <xf numFmtId="200" fontId="7" fillId="0" borderId="0" xfId="168" applyNumberFormat="1" applyFont="1" applyFill="1">
      <alignment/>
      <protection/>
    </xf>
    <xf numFmtId="200" fontId="7" fillId="0" borderId="0" xfId="168" applyNumberFormat="1" applyFont="1" applyFill="1" applyBorder="1" applyAlignment="1">
      <alignment/>
      <protection/>
    </xf>
    <xf numFmtId="200" fontId="7" fillId="0" borderId="0" xfId="168" applyNumberFormat="1" applyFont="1" applyFill="1" applyBorder="1" applyAlignment="1">
      <alignment horizontal="center"/>
      <protection/>
    </xf>
    <xf numFmtId="40" fontId="7" fillId="0" borderId="0" xfId="168" applyNumberFormat="1" applyFont="1" applyFill="1" applyAlignment="1">
      <alignment horizontal="center"/>
      <protection/>
    </xf>
    <xf numFmtId="200" fontId="7" fillId="0" borderId="10" xfId="112" applyNumberFormat="1" applyFont="1" applyFill="1" applyBorder="1" applyAlignment="1">
      <alignment/>
    </xf>
    <xf numFmtId="198" fontId="7" fillId="0" borderId="12" xfId="73" applyNumberFormat="1" applyFont="1" applyFill="1" applyBorder="1" applyAlignment="1">
      <alignment/>
    </xf>
    <xf numFmtId="198" fontId="7" fillId="0" borderId="0" xfId="73" applyNumberFormat="1" applyFont="1" applyFill="1" applyBorder="1" applyAlignment="1">
      <alignment/>
    </xf>
    <xf numFmtId="202" fontId="7" fillId="0" borderId="0" xfId="168" applyNumberFormat="1" applyFont="1" applyFill="1" applyBorder="1">
      <alignment/>
      <protection/>
    </xf>
    <xf numFmtId="200" fontId="7" fillId="0" borderId="0" xfId="168" applyNumberFormat="1" applyFont="1" applyFill="1" applyAlignment="1">
      <alignment horizontal="center"/>
      <protection/>
    </xf>
    <xf numFmtId="202" fontId="7" fillId="0" borderId="0" xfId="168" applyNumberFormat="1" applyFont="1" applyFill="1">
      <alignment/>
      <protection/>
    </xf>
    <xf numFmtId="0" fontId="7" fillId="0" borderId="0" xfId="168" applyFont="1" applyFill="1" applyBorder="1" applyAlignment="1">
      <alignment horizontal="center"/>
      <protection/>
    </xf>
    <xf numFmtId="40" fontId="7" fillId="0" borderId="0" xfId="168" applyNumberFormat="1" applyFont="1" applyFill="1">
      <alignment/>
      <protection/>
    </xf>
    <xf numFmtId="0" fontId="7" fillId="0" borderId="0" xfId="168" applyFont="1" applyFill="1" applyAlignment="1">
      <alignment horizontal="center"/>
      <protection/>
    </xf>
    <xf numFmtId="38" fontId="7" fillId="0" borderId="0" xfId="168" applyNumberFormat="1" applyFont="1" applyFill="1" applyAlignment="1">
      <alignment horizontal="center"/>
      <protection/>
    </xf>
    <xf numFmtId="38" fontId="7" fillId="0" borderId="0" xfId="168" applyNumberFormat="1" applyFont="1" applyFill="1">
      <alignment/>
      <protection/>
    </xf>
    <xf numFmtId="43" fontId="7" fillId="0" borderId="0" xfId="112" applyNumberFormat="1" applyFont="1" applyFill="1" applyBorder="1" applyAlignment="1">
      <alignment/>
    </xf>
    <xf numFmtId="43" fontId="7" fillId="0" borderId="0" xfId="112" applyFont="1" applyFill="1" applyBorder="1" applyAlignment="1">
      <alignment/>
    </xf>
    <xf numFmtId="0" fontId="7" fillId="0" borderId="0" xfId="168" applyFont="1" applyFill="1" applyBorder="1" applyAlignment="1">
      <alignment/>
      <protection/>
    </xf>
    <xf numFmtId="39" fontId="7" fillId="0" borderId="0" xfId="168" applyNumberFormat="1" applyFont="1" applyFill="1" applyAlignment="1">
      <alignment horizontal="right"/>
      <protection/>
    </xf>
    <xf numFmtId="39" fontId="7" fillId="0" borderId="0" xfId="168" applyNumberFormat="1" applyFont="1" applyFill="1">
      <alignment/>
      <protection/>
    </xf>
    <xf numFmtId="43" fontId="7" fillId="0" borderId="12" xfId="112" applyFont="1" applyFill="1" applyBorder="1" applyAlignment="1">
      <alignment/>
    </xf>
    <xf numFmtId="39" fontId="13" fillId="0" borderId="0" xfId="191" applyNumberFormat="1" applyFont="1" applyFill="1">
      <alignment/>
      <protection/>
    </xf>
    <xf numFmtId="39" fontId="12" fillId="0" borderId="0" xfId="0" applyNumberFormat="1" applyFont="1" applyFill="1" applyAlignment="1">
      <alignment/>
    </xf>
    <xf numFmtId="198" fontId="12" fillId="0" borderId="0" xfId="192" applyNumberFormat="1" applyFont="1" applyFill="1">
      <alignment/>
      <protection/>
    </xf>
    <xf numFmtId="0" fontId="12" fillId="0" borderId="0" xfId="139" applyFont="1" applyFill="1">
      <alignment/>
      <protection/>
    </xf>
    <xf numFmtId="198" fontId="5" fillId="0" borderId="0" xfId="139" applyNumberFormat="1" applyFont="1" applyFill="1" applyAlignment="1" quotePrefix="1">
      <alignment horizontal="centerContinuous"/>
      <protection/>
    </xf>
    <xf numFmtId="198" fontId="5" fillId="0" borderId="0" xfId="139" applyNumberFormat="1" applyFont="1" applyFill="1">
      <alignment/>
      <protection/>
    </xf>
    <xf numFmtId="198" fontId="7" fillId="0" borderId="0" xfId="139" applyNumberFormat="1" applyFont="1" applyFill="1">
      <alignment/>
      <protection/>
    </xf>
    <xf numFmtId="198" fontId="5" fillId="0" borderId="10" xfId="139" applyNumberFormat="1" applyFont="1" applyFill="1" applyBorder="1">
      <alignment/>
      <protection/>
    </xf>
    <xf numFmtId="198" fontId="7" fillId="0" borderId="10" xfId="139" applyNumberFormat="1" applyFont="1" applyFill="1" applyBorder="1">
      <alignment/>
      <protection/>
    </xf>
    <xf numFmtId="198" fontId="7" fillId="0" borderId="10" xfId="73" applyNumberFormat="1" applyFont="1" applyFill="1" applyBorder="1" applyAlignment="1">
      <alignment/>
    </xf>
    <xf numFmtId="40" fontId="8" fillId="0" borderId="11" xfId="191" applyNumberFormat="1" applyFont="1" applyFill="1" applyBorder="1" applyAlignment="1" applyProtection="1">
      <alignment horizontal="center"/>
      <protection/>
    </xf>
    <xf numFmtId="195" fontId="8" fillId="0" borderId="13" xfId="191" applyNumberFormat="1" applyFont="1" applyFill="1" applyBorder="1" applyAlignment="1" applyProtection="1">
      <alignment horizontal="centerContinuous"/>
      <protection/>
    </xf>
    <xf numFmtId="38" fontId="8" fillId="0" borderId="13" xfId="191" applyNumberFormat="1" applyFont="1" applyFill="1" applyBorder="1" applyAlignment="1" applyProtection="1">
      <alignment horizontal="centerContinuous"/>
      <protection/>
    </xf>
    <xf numFmtId="40" fontId="7" fillId="0" borderId="0" xfId="139" applyNumberFormat="1" applyFont="1" applyFill="1">
      <alignment/>
      <protection/>
    </xf>
    <xf numFmtId="40" fontId="7" fillId="0" borderId="0" xfId="139" applyNumberFormat="1" applyFont="1" applyFill="1" applyBorder="1">
      <alignment/>
      <protection/>
    </xf>
    <xf numFmtId="40" fontId="8" fillId="0" borderId="0" xfId="191" applyNumberFormat="1" applyFont="1" applyFill="1" applyBorder="1" applyAlignment="1" applyProtection="1">
      <alignment horizontal="center"/>
      <protection/>
    </xf>
    <xf numFmtId="194" fontId="8" fillId="0" borderId="0" xfId="191" applyNumberFormat="1" applyFont="1" applyFill="1" applyBorder="1" applyAlignment="1">
      <alignment horizontal="center"/>
      <protection/>
    </xf>
    <xf numFmtId="195" fontId="8" fillId="0" borderId="11" xfId="191" applyNumberFormat="1" applyFont="1" applyFill="1" applyBorder="1" applyAlignment="1" applyProtection="1">
      <alignment horizontal="centerContinuous"/>
      <protection/>
    </xf>
    <xf numFmtId="38" fontId="8" fillId="0" borderId="11" xfId="191" applyNumberFormat="1" applyFont="1" applyFill="1" applyBorder="1" applyAlignment="1" applyProtection="1">
      <alignment horizontal="centerContinuous"/>
      <protection/>
    </xf>
    <xf numFmtId="40" fontId="9" fillId="0" borderId="10" xfId="139" applyNumberFormat="1" applyFont="1" applyFill="1" applyBorder="1">
      <alignment/>
      <protection/>
    </xf>
    <xf numFmtId="198" fontId="7" fillId="0" borderId="0" xfId="139" applyNumberFormat="1" applyFont="1" applyFill="1" applyBorder="1" applyAlignment="1">
      <alignment/>
      <protection/>
    </xf>
    <xf numFmtId="198" fontId="7" fillId="0" borderId="0" xfId="139" applyNumberFormat="1" applyFont="1" applyFill="1" applyAlignment="1">
      <alignment horizontal="center"/>
      <protection/>
    </xf>
    <xf numFmtId="198" fontId="7" fillId="0" borderId="0" xfId="139" applyNumberFormat="1" applyFont="1" applyFill="1" applyBorder="1" applyAlignment="1">
      <alignment horizontal="center"/>
      <protection/>
    </xf>
    <xf numFmtId="40" fontId="7" fillId="0" borderId="0" xfId="139" applyNumberFormat="1" applyFont="1" applyFill="1" applyBorder="1" applyAlignment="1">
      <alignment/>
      <protection/>
    </xf>
    <xf numFmtId="198" fontId="5" fillId="0" borderId="0" xfId="139" applyNumberFormat="1" applyFont="1" applyFill="1" applyBorder="1" applyAlignment="1">
      <alignment horizontal="center"/>
      <protection/>
    </xf>
    <xf numFmtId="198" fontId="5" fillId="0" borderId="0" xfId="139" applyNumberFormat="1" applyFont="1" applyFill="1" applyBorder="1">
      <alignment/>
      <protection/>
    </xf>
    <xf numFmtId="199" fontId="7" fillId="0" borderId="0" xfId="139" applyNumberFormat="1" applyFont="1" applyFill="1">
      <alignment/>
      <protection/>
    </xf>
    <xf numFmtId="198" fontId="7" fillId="0" borderId="0" xfId="139" applyNumberFormat="1" applyFont="1" applyFill="1" applyBorder="1">
      <alignment/>
      <protection/>
    </xf>
    <xf numFmtId="198" fontId="7" fillId="0" borderId="0" xfId="139" applyNumberFormat="1" applyFont="1" applyFill="1" applyAlignment="1" quotePrefix="1">
      <alignment/>
      <protection/>
    </xf>
    <xf numFmtId="43" fontId="7" fillId="0" borderId="0" xfId="54" applyFont="1" applyFill="1" applyBorder="1" applyAlignment="1">
      <alignment/>
    </xf>
    <xf numFmtId="198" fontId="8" fillId="0" borderId="0" xfId="139" applyNumberFormat="1" applyFont="1" applyFill="1">
      <alignment/>
      <protection/>
    </xf>
    <xf numFmtId="200" fontId="7" fillId="0" borderId="0" xfId="110" applyNumberFormat="1" applyFont="1" applyFill="1" applyBorder="1" applyAlignment="1">
      <alignment/>
    </xf>
    <xf numFmtId="200" fontId="7" fillId="0" borderId="0" xfId="111" applyNumberFormat="1" applyFont="1" applyFill="1" applyBorder="1" applyAlignment="1">
      <alignment/>
    </xf>
    <xf numFmtId="0" fontId="7" fillId="0" borderId="0" xfId="139" applyFont="1" applyFill="1" applyBorder="1">
      <alignment/>
      <protection/>
    </xf>
    <xf numFmtId="0" fontId="7" fillId="0" borderId="0" xfId="139" applyFont="1" applyFill="1" applyBorder="1" applyAlignment="1">
      <alignment/>
      <protection/>
    </xf>
    <xf numFmtId="198" fontId="5" fillId="0" borderId="0" xfId="139" applyNumberFormat="1" applyFont="1" applyFill="1" applyBorder="1" applyAlignment="1">
      <alignment horizontal="left"/>
      <protection/>
    </xf>
    <xf numFmtId="198" fontId="7" fillId="0" borderId="11" xfId="73" applyNumberFormat="1" applyFont="1" applyFill="1" applyBorder="1" applyAlignment="1">
      <alignment/>
    </xf>
    <xf numFmtId="198" fontId="7" fillId="0" borderId="0" xfId="139" applyNumberFormat="1" applyFont="1" applyFill="1" applyAlignment="1">
      <alignment/>
      <protection/>
    </xf>
    <xf numFmtId="198" fontId="6" fillId="0" borderId="0" xfId="139" applyNumberFormat="1" applyFont="1" applyFill="1" applyAlignment="1">
      <alignment/>
      <protection/>
    </xf>
    <xf numFmtId="198" fontId="8" fillId="0" borderId="0" xfId="139" applyNumberFormat="1" applyFont="1" applyFill="1" applyAlignment="1">
      <alignment horizontal="center"/>
      <protection/>
    </xf>
    <xf numFmtId="198" fontId="5" fillId="0" borderId="0" xfId="139" applyNumberFormat="1" applyFont="1" applyFill="1" applyAlignment="1">
      <alignment/>
      <protection/>
    </xf>
    <xf numFmtId="198" fontId="8" fillId="0" borderId="0" xfId="139" applyNumberFormat="1" applyFont="1" applyFill="1" applyBorder="1">
      <alignment/>
      <protection/>
    </xf>
    <xf numFmtId="200" fontId="7" fillId="0" borderId="0" xfId="168" applyNumberFormat="1" applyFont="1" applyFill="1" applyBorder="1" applyAlignment="1" quotePrefix="1">
      <alignment horizontal="center"/>
      <protection/>
    </xf>
    <xf numFmtId="40" fontId="6" fillId="0" borderId="0" xfId="139" applyNumberFormat="1" applyFont="1" applyFill="1" applyBorder="1">
      <alignment/>
      <protection/>
    </xf>
    <xf numFmtId="40" fontId="5" fillId="0" borderId="0" xfId="139" applyNumberFormat="1" applyFont="1" applyFill="1">
      <alignment/>
      <protection/>
    </xf>
    <xf numFmtId="40" fontId="6" fillId="0" borderId="10" xfId="139" applyNumberFormat="1" applyFont="1" applyFill="1" applyBorder="1">
      <alignment/>
      <protection/>
    </xf>
    <xf numFmtId="40" fontId="5" fillId="0" borderId="10" xfId="139" applyNumberFormat="1" applyFont="1" applyFill="1" applyBorder="1">
      <alignment/>
      <protection/>
    </xf>
    <xf numFmtId="38" fontId="7" fillId="0" borderId="0" xfId="139" applyNumberFormat="1" applyFont="1" applyFill="1" applyAlignment="1">
      <alignment horizontal="center"/>
      <protection/>
    </xf>
    <xf numFmtId="200" fontId="7" fillId="0" borderId="0" xfId="139" applyNumberFormat="1" applyFont="1" applyFill="1">
      <alignment/>
      <protection/>
    </xf>
    <xf numFmtId="40" fontId="7" fillId="0" borderId="0" xfId="139" applyNumberFormat="1" applyFont="1" applyFill="1" applyAlignment="1">
      <alignment horizontal="center"/>
      <protection/>
    </xf>
    <xf numFmtId="40" fontId="5" fillId="0" borderId="0" xfId="139" applyNumberFormat="1" applyFont="1" applyFill="1" applyBorder="1">
      <alignment/>
      <protection/>
    </xf>
    <xf numFmtId="43" fontId="7" fillId="0" borderId="12" xfId="73" applyFont="1" applyFill="1" applyBorder="1" applyAlignment="1">
      <alignment/>
    </xf>
    <xf numFmtId="43" fontId="7" fillId="0" borderId="11" xfId="73" applyFont="1" applyFill="1" applyBorder="1" applyAlignment="1">
      <alignment/>
    </xf>
    <xf numFmtId="0" fontId="8" fillId="0" borderId="0" xfId="139" applyFont="1" applyFill="1" applyAlignment="1">
      <alignment/>
      <protection/>
    </xf>
    <xf numFmtId="43" fontId="8" fillId="0" borderId="14" xfId="139" applyNumberFormat="1" applyFont="1" applyFill="1" applyBorder="1">
      <alignment/>
      <protection/>
    </xf>
    <xf numFmtId="0" fontId="2" fillId="0" borderId="0" xfId="171" applyFont="1" applyFill="1" applyAlignment="1">
      <alignment horizontal="center"/>
      <protection/>
    </xf>
    <xf numFmtId="0" fontId="5" fillId="0" borderId="0" xfId="171" applyFont="1" applyFill="1">
      <alignment/>
      <protection/>
    </xf>
    <xf numFmtId="0" fontId="2" fillId="0" borderId="0" xfId="171" applyFont="1" applyFill="1">
      <alignment/>
      <protection/>
    </xf>
    <xf numFmtId="0" fontId="5" fillId="0" borderId="0" xfId="171" applyFont="1" applyFill="1" applyAlignment="1" quotePrefix="1">
      <alignment horizontal="center" vertical="center" textRotation="180"/>
      <protection/>
    </xf>
    <xf numFmtId="190" fontId="2" fillId="0" borderId="0" xfId="171" applyNumberFormat="1" applyFont="1" applyFill="1">
      <alignment/>
      <protection/>
    </xf>
    <xf numFmtId="197" fontId="2" fillId="0" borderId="0" xfId="171" applyNumberFormat="1" applyFont="1" applyFill="1">
      <alignment/>
      <protection/>
    </xf>
    <xf numFmtId="197" fontId="5" fillId="0" borderId="0" xfId="171" applyNumberFormat="1" applyFont="1" applyFill="1" applyAlignment="1" quotePrefix="1">
      <alignment horizontal="center" vertical="center" textRotation="180"/>
      <protection/>
    </xf>
    <xf numFmtId="197" fontId="5" fillId="0" borderId="0" xfId="171" applyNumberFormat="1" applyFont="1" applyFill="1">
      <alignment/>
      <protection/>
    </xf>
    <xf numFmtId="40" fontId="2" fillId="0" borderId="0" xfId="171" applyNumberFormat="1" applyFont="1" applyFill="1">
      <alignment/>
      <protection/>
    </xf>
    <xf numFmtId="0" fontId="2" fillId="0" borderId="0" xfId="139" applyFont="1" applyFill="1">
      <alignment/>
      <protection/>
    </xf>
    <xf numFmtId="43" fontId="2" fillId="0" borderId="0" xfId="54" applyFont="1" applyFill="1" applyAlignment="1">
      <alignment/>
    </xf>
    <xf numFmtId="0" fontId="2" fillId="0" borderId="0" xfId="171" applyFont="1" applyFill="1" applyAlignment="1">
      <alignment horizontal="centerContinuous" vertical="center"/>
      <protection/>
    </xf>
    <xf numFmtId="40" fontId="2" fillId="0" borderId="0" xfId="0" applyNumberFormat="1" applyFont="1" applyFill="1" applyAlignment="1">
      <alignment/>
    </xf>
    <xf numFmtId="0" fontId="7" fillId="0" borderId="0" xfId="139" applyNumberFormat="1" applyFont="1" applyFill="1" applyAlignment="1" quotePrefix="1">
      <alignment horizontal="center"/>
      <protection/>
    </xf>
    <xf numFmtId="0" fontId="5" fillId="0" borderId="0" xfId="139" applyNumberFormat="1" applyFont="1" applyFill="1" applyAlignment="1" quotePrefix="1">
      <alignment horizontal="centerContinuous"/>
      <protection/>
    </xf>
    <xf numFmtId="0" fontId="7" fillId="0" borderId="0" xfId="139" applyNumberFormat="1" applyFont="1" applyFill="1">
      <alignment/>
      <protection/>
    </xf>
    <xf numFmtId="0" fontId="6" fillId="0" borderId="0" xfId="139" applyNumberFormat="1" applyFont="1" applyFill="1">
      <alignment/>
      <protection/>
    </xf>
    <xf numFmtId="0" fontId="6" fillId="0" borderId="10" xfId="139" applyNumberFormat="1" applyFont="1" applyFill="1" applyBorder="1">
      <alignment/>
      <protection/>
    </xf>
    <xf numFmtId="0" fontId="7" fillId="0" borderId="0" xfId="139" applyNumberFormat="1" applyFont="1" applyFill="1" applyBorder="1">
      <alignment/>
      <protection/>
    </xf>
    <xf numFmtId="0" fontId="9" fillId="0" borderId="10" xfId="139" applyNumberFormat="1" applyFont="1" applyFill="1" applyBorder="1">
      <alignment/>
      <protection/>
    </xf>
    <xf numFmtId="0" fontId="7" fillId="0" borderId="0" xfId="139" applyNumberFormat="1" applyFont="1" applyFill="1" applyAlignment="1">
      <alignment horizontal="center"/>
      <protection/>
    </xf>
    <xf numFmtId="0" fontId="7" fillId="0" borderId="0" xfId="168" applyNumberFormat="1" applyFont="1" applyFill="1" applyAlignment="1">
      <alignment horizontal="center"/>
      <protection/>
    </xf>
    <xf numFmtId="0" fontId="6" fillId="0" borderId="0" xfId="139" applyNumberFormat="1" applyFont="1" applyFill="1" applyBorder="1">
      <alignment/>
      <protection/>
    </xf>
    <xf numFmtId="0" fontId="7" fillId="0" borderId="0" xfId="139" applyNumberFormat="1" applyFont="1" applyFill="1" applyBorder="1" applyAlignment="1" quotePrefix="1">
      <alignment horizontal="center"/>
      <protection/>
    </xf>
    <xf numFmtId="0" fontId="5" fillId="0" borderId="0" xfId="139" applyNumberFormat="1" applyFont="1" applyFill="1">
      <alignment/>
      <protection/>
    </xf>
    <xf numFmtId="40" fontId="7" fillId="0" borderId="0" xfId="139" applyNumberFormat="1" applyFont="1" applyFill="1" applyBorder="1" applyAlignment="1">
      <alignment horizontal="left"/>
      <protection/>
    </xf>
    <xf numFmtId="0" fontId="2" fillId="0" borderId="0" xfId="171" applyFont="1" applyFill="1" applyAlignment="1">
      <alignment horizontal="left" vertical="center"/>
      <protection/>
    </xf>
    <xf numFmtId="40" fontId="2" fillId="0" borderId="0" xfId="171" applyNumberFormat="1" applyFont="1" applyFill="1" applyAlignment="1">
      <alignment horizontal="left" vertical="center"/>
      <protection/>
    </xf>
    <xf numFmtId="0" fontId="2" fillId="0" borderId="0" xfId="0" applyFont="1" applyFill="1" applyAlignment="1">
      <alignment horizontal="left"/>
    </xf>
    <xf numFmtId="40" fontId="2" fillId="0" borderId="0" xfId="191" applyNumberFormat="1" applyFont="1" applyFill="1">
      <alignment/>
      <protection/>
    </xf>
    <xf numFmtId="40" fontId="2" fillId="0" borderId="0" xfId="73" applyNumberFormat="1" applyFont="1" applyFill="1" applyAlignment="1">
      <alignment/>
    </xf>
    <xf numFmtId="40" fontId="2" fillId="0" borderId="0" xfId="191" applyNumberFormat="1" applyFont="1" applyFill="1" applyAlignment="1">
      <alignment/>
      <protection/>
    </xf>
    <xf numFmtId="40" fontId="2" fillId="0" borderId="0" xfId="0" applyNumberFormat="1" applyFont="1" applyFill="1" applyBorder="1" applyAlignment="1">
      <alignment/>
    </xf>
    <xf numFmtId="39" fontId="12" fillId="0" borderId="0" xfId="191" applyNumberFormat="1" applyFont="1" applyFill="1">
      <alignment/>
      <protection/>
    </xf>
    <xf numFmtId="0" fontId="12" fillId="0" borderId="0" xfId="166" applyFont="1" applyFill="1">
      <alignment/>
      <protection/>
    </xf>
    <xf numFmtId="0" fontId="16" fillId="0" borderId="0" xfId="166" applyNumberFormat="1" applyFont="1" applyFill="1" applyBorder="1" applyAlignment="1">
      <alignment horizontal="center"/>
      <protection/>
    </xf>
    <xf numFmtId="40" fontId="2" fillId="0" borderId="0" xfId="191" applyNumberFormat="1" applyFont="1" applyFill="1" applyAlignment="1" applyProtection="1">
      <alignment/>
      <protection/>
    </xf>
    <xf numFmtId="0" fontId="19" fillId="0" borderId="0" xfId="139" applyFont="1" applyFill="1">
      <alignment/>
      <protection/>
    </xf>
    <xf numFmtId="0" fontId="15" fillId="0" borderId="0" xfId="139" applyFont="1" applyFill="1">
      <alignment/>
      <protection/>
    </xf>
    <xf numFmtId="40" fontId="3" fillId="0" borderId="0" xfId="0" applyNumberFormat="1" applyFont="1" applyFill="1" applyAlignment="1">
      <alignment/>
    </xf>
    <xf numFmtId="40" fontId="5" fillId="0" borderId="0" xfId="139" applyNumberFormat="1" applyFont="1" applyFill="1" applyAlignment="1">
      <alignment horizontal="center"/>
      <protection/>
    </xf>
    <xf numFmtId="40" fontId="5" fillId="0" borderId="10" xfId="139" applyNumberFormat="1" applyFont="1" applyFill="1" applyBorder="1" applyAlignment="1">
      <alignment horizontal="center"/>
      <protection/>
    </xf>
    <xf numFmtId="43" fontId="2" fillId="0" borderId="0" xfId="69" applyFont="1" applyFill="1" applyBorder="1" applyAlignment="1">
      <alignment horizontal="center" vertical="center"/>
    </xf>
    <xf numFmtId="43" fontId="7" fillId="0" borderId="10" xfId="54" applyFont="1" applyFill="1" applyBorder="1" applyAlignment="1" quotePrefix="1">
      <alignment/>
    </xf>
    <xf numFmtId="0" fontId="19" fillId="0" borderId="0" xfId="0" applyFont="1" applyFill="1" applyAlignment="1">
      <alignment/>
    </xf>
    <xf numFmtId="200" fontId="7" fillId="0" borderId="10" xfId="168" applyNumberFormat="1" applyFont="1" applyFill="1" applyBorder="1" applyAlignment="1" quotePrefix="1">
      <alignment horizontal="center"/>
      <protection/>
    </xf>
    <xf numFmtId="0" fontId="18" fillId="0" borderId="0" xfId="139" applyFont="1" applyFill="1" applyBorder="1" applyAlignment="1">
      <alignment/>
      <protection/>
    </xf>
    <xf numFmtId="40" fontId="18" fillId="0" borderId="0" xfId="139" applyNumberFormat="1" applyFont="1" applyFill="1" applyBorder="1" applyAlignment="1">
      <alignment/>
      <protection/>
    </xf>
    <xf numFmtId="43" fontId="7" fillId="0" borderId="0" xfId="168" applyNumberFormat="1" applyFont="1" applyFill="1" applyAlignment="1" quotePrefix="1">
      <alignment horizontal="center"/>
      <protection/>
    </xf>
    <xf numFmtId="43" fontId="7" fillId="0" borderId="0" xfId="168" applyNumberFormat="1" applyFont="1" applyFill="1" applyAlignment="1" quotePrefix="1">
      <alignment/>
      <protection/>
    </xf>
    <xf numFmtId="43" fontId="7" fillId="0" borderId="0" xfId="139" applyNumberFormat="1" applyFont="1" applyFill="1">
      <alignment/>
      <protection/>
    </xf>
    <xf numFmtId="43" fontId="7" fillId="0" borderId="0" xfId="168" applyNumberFormat="1" applyFont="1" applyFill="1" applyBorder="1" applyAlignment="1" quotePrefix="1">
      <alignment horizontal="right"/>
      <protection/>
    </xf>
    <xf numFmtId="43" fontId="7" fillId="0" borderId="12" xfId="73" applyNumberFormat="1" applyFont="1" applyFill="1" applyBorder="1" applyAlignment="1">
      <alignment/>
    </xf>
    <xf numFmtId="214" fontId="2" fillId="0" borderId="0" xfId="171" applyNumberFormat="1" applyFont="1" applyFill="1" applyBorder="1">
      <alignment/>
      <protection/>
    </xf>
    <xf numFmtId="214" fontId="2" fillId="0" borderId="0" xfId="171" applyNumberFormat="1" applyFont="1" applyFill="1">
      <alignment/>
      <protection/>
    </xf>
    <xf numFmtId="214" fontId="2" fillId="0" borderId="0" xfId="45" applyNumberFormat="1" applyFont="1" applyFill="1" applyAlignment="1">
      <alignment/>
    </xf>
    <xf numFmtId="214" fontId="2" fillId="0" borderId="14" xfId="171" applyNumberFormat="1" applyFont="1" applyFill="1" applyBorder="1">
      <alignment/>
      <protection/>
    </xf>
    <xf numFmtId="39" fontId="3" fillId="0" borderId="0" xfId="191" applyNumberFormat="1" applyFont="1" applyFill="1" applyBorder="1" applyAlignment="1" applyProtection="1" quotePrefix="1">
      <alignment horizontal="left"/>
      <protection/>
    </xf>
    <xf numFmtId="0" fontId="5" fillId="0" borderId="0" xfId="139" applyNumberFormat="1" applyFont="1" applyFill="1" applyAlignment="1" quotePrefix="1">
      <alignment horizontal="center"/>
      <protection/>
    </xf>
    <xf numFmtId="40" fontId="3" fillId="0" borderId="0" xfId="191" applyNumberFormat="1" applyFont="1" applyFill="1">
      <alignment/>
      <protection/>
    </xf>
    <xf numFmtId="198" fontId="8" fillId="0" borderId="15" xfId="139" applyNumberFormat="1" applyFont="1" applyFill="1" applyBorder="1">
      <alignment/>
      <protection/>
    </xf>
    <xf numFmtId="197" fontId="3" fillId="0" borderId="10" xfId="191" applyNumberFormat="1" applyFont="1" applyFill="1" applyBorder="1" applyAlignment="1">
      <alignment horizontal="centerContinuous"/>
      <protection/>
    </xf>
    <xf numFmtId="197" fontId="3" fillId="0" borderId="10" xfId="139" applyNumberFormat="1" applyFont="1" applyFill="1" applyBorder="1" applyAlignment="1">
      <alignment horizontal="centerContinuous"/>
      <protection/>
    </xf>
    <xf numFmtId="197" fontId="3" fillId="0" borderId="0" xfId="139" applyNumberFormat="1" applyFont="1" applyFill="1" applyBorder="1" applyAlignment="1">
      <alignment horizontal="centerContinuous"/>
      <protection/>
    </xf>
    <xf numFmtId="197" fontId="3" fillId="0" borderId="0" xfId="191" applyNumberFormat="1" applyFont="1" applyFill="1" applyAlignment="1">
      <alignment horizontal="centerContinuous"/>
      <protection/>
    </xf>
    <xf numFmtId="39" fontId="3" fillId="0" borderId="0" xfId="191" applyNumberFormat="1" applyFont="1" applyFill="1" applyAlignment="1">
      <alignment/>
      <protection/>
    </xf>
    <xf numFmtId="39" fontId="3" fillId="0" borderId="0" xfId="191" applyNumberFormat="1" applyFont="1" applyFill="1" applyAlignment="1">
      <alignment horizontal="right"/>
      <protection/>
    </xf>
    <xf numFmtId="39" fontId="3" fillId="0" borderId="0" xfId="139" applyNumberFormat="1" applyFont="1" applyFill="1" applyBorder="1" applyAlignment="1">
      <alignment/>
      <protection/>
    </xf>
    <xf numFmtId="39" fontId="3" fillId="0" borderId="0" xfId="191" applyNumberFormat="1" applyFont="1" applyFill="1" applyAlignment="1">
      <alignment horizontal="center"/>
      <protection/>
    </xf>
    <xf numFmtId="39" fontId="3" fillId="0" borderId="10" xfId="191" applyNumberFormat="1" applyFont="1" applyFill="1" applyBorder="1" applyAlignment="1">
      <alignment horizontal="right"/>
      <protection/>
    </xf>
    <xf numFmtId="39" fontId="3" fillId="0" borderId="10" xfId="191" applyNumberFormat="1" applyFont="1" applyFill="1" applyBorder="1" applyAlignment="1">
      <alignment horizontal="center"/>
      <protection/>
    </xf>
    <xf numFmtId="39" fontId="2" fillId="0" borderId="0" xfId="0" applyNumberFormat="1" applyFont="1" applyFill="1" applyAlignment="1">
      <alignment/>
    </xf>
    <xf numFmtId="0" fontId="3" fillId="0" borderId="0" xfId="139" applyFont="1" applyFill="1" applyAlignment="1">
      <alignment horizontal="center" vertical="center"/>
      <protection/>
    </xf>
    <xf numFmtId="214" fontId="2" fillId="0" borderId="13" xfId="171" applyNumberFormat="1" applyFont="1" applyFill="1" applyBorder="1">
      <alignment/>
      <protection/>
    </xf>
    <xf numFmtId="214" fontId="2" fillId="0" borderId="13" xfId="45" applyNumberFormat="1" applyFont="1" applyFill="1" applyBorder="1" applyAlignment="1">
      <alignment/>
    </xf>
    <xf numFmtId="0" fontId="3" fillId="0" borderId="0" xfId="139" applyFont="1" applyFill="1">
      <alignment/>
      <protection/>
    </xf>
    <xf numFmtId="206" fontId="2" fillId="0" borderId="12" xfId="42" applyNumberFormat="1" applyFont="1" applyFill="1" applyBorder="1" applyAlignment="1" applyProtection="1" quotePrefix="1">
      <alignment horizontal="right"/>
      <protection/>
    </xf>
    <xf numFmtId="200" fontId="20" fillId="0" borderId="0" xfId="168" applyNumberFormat="1" applyFont="1" applyFill="1" applyAlignment="1">
      <alignment horizontal="center"/>
      <protection/>
    </xf>
    <xf numFmtId="43" fontId="20" fillId="0" borderId="0" xfId="112" applyNumberFormat="1" applyFont="1" applyFill="1" applyBorder="1" applyAlignment="1">
      <alignment/>
    </xf>
    <xf numFmtId="43" fontId="20" fillId="0" borderId="0" xfId="112" applyFont="1" applyFill="1" applyBorder="1" applyAlignment="1">
      <alignment/>
    </xf>
    <xf numFmtId="200" fontId="20" fillId="0" borderId="0" xfId="168" applyNumberFormat="1" applyFont="1" applyFill="1">
      <alignment/>
      <protection/>
    </xf>
    <xf numFmtId="40" fontId="20" fillId="0" borderId="0" xfId="168" applyNumberFormat="1" applyFont="1" applyFill="1" applyAlignment="1">
      <alignment horizontal="center"/>
      <protection/>
    </xf>
    <xf numFmtId="191" fontId="20" fillId="0" borderId="0" xfId="112" applyNumberFormat="1" applyFont="1" applyFill="1" applyBorder="1" applyAlignment="1">
      <alignment/>
    </xf>
    <xf numFmtId="39" fontId="22" fillId="0" borderId="0" xfId="0" applyNumberFormat="1" applyFont="1" applyFill="1" applyAlignment="1">
      <alignment horizontal="center"/>
    </xf>
    <xf numFmtId="0" fontId="20" fillId="0" borderId="0" xfId="168" applyFont="1" applyFill="1" applyBorder="1" applyAlignment="1">
      <alignment/>
      <protection/>
    </xf>
    <xf numFmtId="0" fontId="20" fillId="0" borderId="0" xfId="168" applyFont="1" applyFill="1" applyBorder="1" applyAlignment="1">
      <alignment horizontal="center"/>
      <protection/>
    </xf>
    <xf numFmtId="197" fontId="3" fillId="0" borderId="0" xfId="191" applyNumberFormat="1" applyFont="1" applyFill="1" applyBorder="1" applyAlignment="1">
      <alignment horizontal="centerContinuous"/>
      <protection/>
    </xf>
    <xf numFmtId="200" fontId="20" fillId="0" borderId="10" xfId="168" applyNumberFormat="1" applyFont="1" applyFill="1" applyBorder="1">
      <alignment/>
      <protection/>
    </xf>
    <xf numFmtId="206" fontId="20" fillId="0" borderId="0" xfId="112" applyNumberFormat="1" applyFont="1" applyFill="1" applyBorder="1" applyAlignment="1">
      <alignment/>
    </xf>
    <xf numFmtId="206" fontId="19" fillId="0" borderId="0" xfId="171" applyNumberFormat="1" applyFont="1" applyFill="1">
      <alignment/>
      <protection/>
    </xf>
    <xf numFmtId="206" fontId="19" fillId="0" borderId="0" xfId="171" applyNumberFormat="1" applyFont="1" applyFill="1" applyBorder="1">
      <alignment/>
      <protection/>
    </xf>
    <xf numFmtId="39" fontId="3" fillId="0" borderId="0" xfId="0" applyNumberFormat="1" applyFont="1" applyFill="1" applyBorder="1" applyAlignment="1">
      <alignment/>
    </xf>
    <xf numFmtId="39" fontId="3" fillId="0" borderId="10" xfId="0" applyNumberFormat="1" applyFont="1" applyFill="1" applyBorder="1" applyAlignment="1">
      <alignment/>
    </xf>
    <xf numFmtId="39" fontId="3" fillId="0" borderId="0" xfId="191" applyNumberFormat="1" applyFont="1" applyFill="1" applyBorder="1" applyAlignment="1">
      <alignment horizontal="center"/>
      <protection/>
    </xf>
    <xf numFmtId="40" fontId="3" fillId="0" borderId="10" xfId="103" applyNumberFormat="1" applyFont="1" applyFill="1" applyBorder="1" applyAlignment="1">
      <alignment horizontal="center"/>
    </xf>
    <xf numFmtId="43" fontId="19" fillId="0" borderId="0" xfId="52" applyFont="1" applyFill="1" applyAlignment="1">
      <alignment/>
    </xf>
    <xf numFmtId="39" fontId="22" fillId="0" borderId="0" xfId="0" applyNumberFormat="1" applyFont="1" applyFill="1" applyAlignment="1">
      <alignment/>
    </xf>
    <xf numFmtId="202" fontId="20" fillId="0" borderId="0" xfId="112" applyNumberFormat="1" applyFont="1" applyFill="1" applyBorder="1" applyAlignment="1">
      <alignment horizontal="right"/>
    </xf>
    <xf numFmtId="209" fontId="19" fillId="0" borderId="0" xfId="171" applyNumberFormat="1" applyFont="1" applyFill="1" applyBorder="1">
      <alignment/>
      <protection/>
    </xf>
    <xf numFmtId="197" fontId="19" fillId="0" borderId="0" xfId="45" applyNumberFormat="1" applyFont="1" applyFill="1" applyBorder="1" applyAlignment="1">
      <alignment/>
    </xf>
    <xf numFmtId="39" fontId="2" fillId="0" borderId="0" xfId="191" applyNumberFormat="1" applyFont="1" applyFill="1" applyBorder="1" applyAlignment="1" applyProtection="1">
      <alignment/>
      <protection/>
    </xf>
    <xf numFmtId="43" fontId="7" fillId="0" borderId="0" xfId="54" applyFont="1" applyFill="1" applyBorder="1" applyAlignment="1" quotePrefix="1">
      <alignment/>
    </xf>
    <xf numFmtId="0" fontId="7" fillId="0" borderId="0" xfId="139" applyFont="1" applyFill="1" applyBorder="1" applyAlignment="1">
      <alignment horizontal="center"/>
      <protection/>
    </xf>
    <xf numFmtId="43" fontId="7" fillId="0" borderId="0" xfId="139" applyNumberFormat="1" applyFont="1" applyFill="1" applyBorder="1">
      <alignment/>
      <protection/>
    </xf>
    <xf numFmtId="198" fontId="6" fillId="0" borderId="0" xfId="139" applyNumberFormat="1" applyFont="1" applyFill="1" applyBorder="1">
      <alignment/>
      <protection/>
    </xf>
    <xf numFmtId="194" fontId="8" fillId="0" borderId="0" xfId="191" applyNumberFormat="1" applyFont="1" applyFill="1" applyBorder="1" applyAlignment="1">
      <alignment horizontal="center"/>
      <protection/>
    </xf>
    <xf numFmtId="195" fontId="8" fillId="0" borderId="0" xfId="191" applyNumberFormat="1" applyFont="1" applyFill="1" applyBorder="1" applyAlignment="1" applyProtection="1">
      <alignment horizontal="center"/>
      <protection/>
    </xf>
    <xf numFmtId="0" fontId="25" fillId="0" borderId="10" xfId="139" applyFont="1" applyFill="1" applyBorder="1" applyAlignment="1" quotePrefix="1">
      <alignment horizontal="center"/>
      <protection/>
    </xf>
    <xf numFmtId="43" fontId="7" fillId="0" borderId="0" xfId="52" applyFont="1" applyFill="1" applyAlignment="1" quotePrefix="1">
      <alignment/>
    </xf>
    <xf numFmtId="43" fontId="7" fillId="0" borderId="0" xfId="52" applyFont="1" applyFill="1" applyAlignment="1" quotePrefix="1">
      <alignment horizontal="center"/>
    </xf>
    <xf numFmtId="200" fontId="7" fillId="0" borderId="0" xfId="112" applyNumberFormat="1" applyFont="1" applyFill="1" applyAlignment="1">
      <alignment horizontal="right"/>
    </xf>
    <xf numFmtId="43" fontId="7" fillId="0" borderId="0" xfId="52" applyFont="1" applyFill="1" applyBorder="1" applyAlignment="1" quotePrefix="1">
      <alignment/>
    </xf>
    <xf numFmtId="43" fontId="7" fillId="0" borderId="0" xfId="52" applyNumberFormat="1" applyFont="1" applyFill="1" applyAlignment="1" quotePrefix="1">
      <alignment horizontal="center"/>
    </xf>
    <xf numFmtId="43" fontId="7" fillId="0" borderId="0" xfId="52" applyFont="1" applyFill="1" applyBorder="1" applyAlignment="1" quotePrefix="1">
      <alignment horizontal="center"/>
    </xf>
    <xf numFmtId="200" fontId="7" fillId="0" borderId="0" xfId="168" applyNumberFormat="1" applyFont="1" applyFill="1" applyBorder="1" applyAlignment="1" quotePrefix="1">
      <alignment/>
      <protection/>
    </xf>
    <xf numFmtId="43" fontId="7" fillId="0" borderId="0" xfId="168" applyNumberFormat="1" applyFont="1" applyFill="1" applyAlignment="1" quotePrefix="1">
      <alignment horizontal="right"/>
      <protection/>
    </xf>
    <xf numFmtId="43" fontId="7" fillId="0" borderId="0" xfId="52" applyNumberFormat="1" applyFont="1" applyFill="1" applyBorder="1" applyAlignment="1" quotePrefix="1">
      <alignment horizontal="center"/>
    </xf>
    <xf numFmtId="43" fontId="7" fillId="0" borderId="0" xfId="54" applyFont="1" applyFill="1" applyAlignment="1">
      <alignment/>
    </xf>
    <xf numFmtId="43" fontId="7" fillId="0" borderId="0" xfId="54" applyNumberFormat="1" applyFont="1" applyFill="1" applyBorder="1" applyAlignment="1">
      <alignment/>
    </xf>
    <xf numFmtId="40" fontId="18" fillId="0" borderId="0" xfId="139" applyNumberFormat="1" applyFont="1" applyFill="1">
      <alignment/>
      <protection/>
    </xf>
    <xf numFmtId="40" fontId="21" fillId="0" borderId="0" xfId="139" applyNumberFormat="1" applyFont="1" applyFill="1">
      <alignment/>
      <protection/>
    </xf>
    <xf numFmtId="40" fontId="27" fillId="0" borderId="0" xfId="139" applyNumberFormat="1" applyFont="1" applyFill="1">
      <alignment/>
      <protection/>
    </xf>
    <xf numFmtId="200" fontId="7" fillId="0" borderId="0" xfId="139" applyNumberFormat="1" applyFont="1" applyFill="1" applyBorder="1">
      <alignment/>
      <protection/>
    </xf>
    <xf numFmtId="43" fontId="7" fillId="0" borderId="0" xfId="52" applyFont="1" applyFill="1" applyAlignment="1">
      <alignment horizontal="center"/>
    </xf>
    <xf numFmtId="40" fontId="5" fillId="0" borderId="0" xfId="139" applyNumberFormat="1" applyFont="1" applyFill="1" applyAlignment="1" quotePrefix="1">
      <alignment/>
      <protection/>
    </xf>
    <xf numFmtId="38" fontId="18" fillId="0" borderId="0" xfId="139" applyNumberFormat="1" applyFont="1" applyFill="1" applyAlignment="1">
      <alignment horizontal="center"/>
      <protection/>
    </xf>
    <xf numFmtId="38" fontId="18" fillId="0" borderId="0" xfId="168" applyNumberFormat="1" applyFont="1" applyFill="1">
      <alignment/>
      <protection/>
    </xf>
    <xf numFmtId="43" fontId="18" fillId="0" borderId="0" xfId="112" applyNumberFormat="1" applyFont="1" applyFill="1" applyBorder="1" applyAlignment="1">
      <alignment/>
    </xf>
    <xf numFmtId="43" fontId="18" fillId="0" borderId="0" xfId="112" applyFont="1" applyFill="1" applyBorder="1" applyAlignment="1">
      <alignment/>
    </xf>
    <xf numFmtId="40" fontId="21" fillId="0" borderId="0" xfId="139" applyNumberFormat="1" applyFont="1" applyFill="1" applyAlignment="1" quotePrefix="1">
      <alignment horizontal="center"/>
      <protection/>
    </xf>
    <xf numFmtId="40" fontId="28" fillId="0" borderId="10" xfId="139" applyNumberFormat="1" applyFont="1" applyFill="1" applyBorder="1">
      <alignment/>
      <protection/>
    </xf>
    <xf numFmtId="40" fontId="18" fillId="0" borderId="0" xfId="139" applyNumberFormat="1" applyFont="1" applyFill="1" applyBorder="1">
      <alignment/>
      <protection/>
    </xf>
    <xf numFmtId="43" fontId="18" fillId="0" borderId="0" xfId="73" applyFont="1" applyFill="1" applyBorder="1" applyAlignment="1">
      <alignment/>
    </xf>
    <xf numFmtId="39" fontId="7" fillId="0" borderId="0" xfId="168" applyNumberFormat="1" applyFont="1" applyFill="1" applyAlignment="1">
      <alignment horizontal="center"/>
      <protection/>
    </xf>
    <xf numFmtId="0" fontId="3" fillId="0" borderId="0" xfId="171" applyFont="1" applyFill="1" applyAlignment="1">
      <alignment horizontal="right" vertical="center"/>
      <protection/>
    </xf>
    <xf numFmtId="205" fontId="3" fillId="0" borderId="10" xfId="191" applyNumberFormat="1" applyFont="1" applyFill="1" applyBorder="1" applyAlignment="1" applyProtection="1">
      <alignment horizontal="centerContinuous" vertical="center"/>
      <protection/>
    </xf>
    <xf numFmtId="40" fontId="3" fillId="0" borderId="10" xfId="89" applyNumberFormat="1" applyFont="1" applyFill="1" applyBorder="1" applyAlignment="1" quotePrefix="1">
      <alignment horizontal="centerContinuous" vertical="center"/>
    </xf>
    <xf numFmtId="40" fontId="3" fillId="0" borderId="10" xfId="89" applyNumberFormat="1" applyFont="1" applyFill="1" applyBorder="1" applyAlignment="1" quotePrefix="1">
      <alignment horizontal="center" vertical="center"/>
    </xf>
    <xf numFmtId="40" fontId="3" fillId="0" borderId="10" xfId="89" applyNumberFormat="1" applyFont="1" applyFill="1" applyBorder="1" applyAlignment="1">
      <alignment horizontal="centerContinuous" vertical="center"/>
    </xf>
    <xf numFmtId="40" fontId="3" fillId="0" borderId="0" xfId="89" applyNumberFormat="1" applyFont="1" applyFill="1" applyBorder="1" applyAlignment="1">
      <alignment horizontal="centerContinuous" vertical="center"/>
    </xf>
    <xf numFmtId="40" fontId="3" fillId="0" borderId="13" xfId="89" applyNumberFormat="1" applyFont="1" applyFill="1" applyBorder="1" applyAlignment="1">
      <alignment horizontal="center" vertical="center"/>
    </xf>
    <xf numFmtId="40" fontId="3" fillId="0" borderId="11" xfId="89" applyNumberFormat="1" applyFont="1" applyFill="1" applyBorder="1" applyAlignment="1">
      <alignment horizontal="center" vertical="center"/>
    </xf>
    <xf numFmtId="40" fontId="3" fillId="0" borderId="11" xfId="171" applyNumberFormat="1" applyFont="1" applyFill="1" applyBorder="1" applyAlignment="1">
      <alignment horizontal="center" vertical="center"/>
      <protection/>
    </xf>
    <xf numFmtId="40" fontId="3" fillId="0" borderId="0" xfId="171" applyNumberFormat="1" applyFont="1" applyFill="1" applyBorder="1" applyAlignment="1">
      <alignment horizontal="center" vertical="center"/>
      <protection/>
    </xf>
    <xf numFmtId="0" fontId="15" fillId="0" borderId="0" xfId="0" applyFont="1" applyFill="1" applyAlignment="1">
      <alignment/>
    </xf>
    <xf numFmtId="198" fontId="19" fillId="0" borderId="0" xfId="191" applyNumberFormat="1" applyFont="1" applyFill="1" applyAlignment="1" applyProtection="1">
      <alignment/>
      <protection/>
    </xf>
    <xf numFmtId="39" fontId="19" fillId="0" borderId="0" xfId="191" applyNumberFormat="1" applyFont="1" applyFill="1" applyBorder="1" applyAlignment="1" applyProtection="1" quotePrefix="1">
      <alignment horizontal="centerContinuous"/>
      <protection/>
    </xf>
    <xf numFmtId="39" fontId="19" fillId="0" borderId="0" xfId="0" applyNumberFormat="1" applyFont="1" applyFill="1" applyAlignment="1">
      <alignment/>
    </xf>
    <xf numFmtId="0" fontId="19" fillId="0" borderId="0" xfId="139" applyFont="1" applyFill="1" applyAlignment="1">
      <alignment vertical="center"/>
      <protection/>
    </xf>
    <xf numFmtId="0" fontId="15" fillId="0" borderId="0" xfId="171" applyFont="1" applyFill="1" applyAlignment="1">
      <alignment horizontal="right" vertical="center"/>
      <protection/>
    </xf>
    <xf numFmtId="0" fontId="2" fillId="0" borderId="0" xfId="139" applyFont="1" applyFill="1">
      <alignment/>
      <protection/>
    </xf>
    <xf numFmtId="198" fontId="2" fillId="0" borderId="0" xfId="139" applyNumberFormat="1" applyFont="1" applyFill="1">
      <alignment/>
      <protection/>
    </xf>
    <xf numFmtId="205" fontId="3" fillId="0" borderId="0" xfId="191" applyNumberFormat="1" applyFont="1" applyFill="1" applyBorder="1" applyAlignment="1" applyProtection="1">
      <alignment horizontal="center" vertical="center"/>
      <protection/>
    </xf>
    <xf numFmtId="39" fontId="2" fillId="0" borderId="0" xfId="139" applyNumberFormat="1" applyFont="1" applyFill="1" applyAlignment="1">
      <alignment horizontal="center"/>
      <protection/>
    </xf>
    <xf numFmtId="39" fontId="15" fillId="0" borderId="0" xfId="54" applyNumberFormat="1" applyFont="1" applyFill="1" applyAlignment="1">
      <alignment/>
    </xf>
    <xf numFmtId="198" fontId="2" fillId="0" borderId="0" xfId="191" applyNumberFormat="1" applyFont="1" applyFill="1" applyAlignment="1" applyProtection="1">
      <alignment/>
      <protection/>
    </xf>
    <xf numFmtId="39" fontId="2" fillId="0" borderId="0" xfId="0" applyNumberFormat="1" applyFont="1" applyFill="1" applyBorder="1" applyAlignment="1">
      <alignment horizontal="right"/>
    </xf>
    <xf numFmtId="43" fontId="2" fillId="0" borderId="0" xfId="52" applyFont="1" applyFill="1" applyBorder="1" applyAlignment="1">
      <alignment horizontal="right"/>
    </xf>
    <xf numFmtId="218" fontId="2" fillId="0" borderId="0" xfId="52" applyNumberFormat="1" applyFont="1" applyFill="1" applyAlignment="1">
      <alignment/>
    </xf>
    <xf numFmtId="218" fontId="2" fillId="0" borderId="0" xfId="52" applyNumberFormat="1" applyFont="1" applyFill="1" applyAlignment="1">
      <alignment horizontal="center"/>
    </xf>
    <xf numFmtId="0" fontId="19" fillId="0" borderId="0" xfId="139" applyFont="1" applyFill="1" applyAlignment="1" quotePrefix="1">
      <alignment horizontal="centerContinuous"/>
      <protection/>
    </xf>
    <xf numFmtId="0" fontId="15" fillId="0" borderId="0" xfId="139" applyFont="1" applyFill="1">
      <alignment/>
      <protection/>
    </xf>
    <xf numFmtId="198" fontId="2" fillId="0" borderId="0" xfId="139" applyNumberFormat="1" applyFont="1" applyFill="1" applyAlignment="1">
      <alignment/>
      <protection/>
    </xf>
    <xf numFmtId="39" fontId="2" fillId="0" borderId="0" xfId="139" applyNumberFormat="1" applyFont="1" applyFill="1">
      <alignment/>
      <protection/>
    </xf>
    <xf numFmtId="198" fontId="2" fillId="0" borderId="0" xfId="139" applyNumberFormat="1" applyFont="1" applyFill="1" applyBorder="1" applyAlignment="1">
      <alignment/>
      <protection/>
    </xf>
    <xf numFmtId="39" fontId="2" fillId="0" borderId="0" xfId="139" applyNumberFormat="1" applyFont="1" applyFill="1" applyBorder="1">
      <alignment/>
      <protection/>
    </xf>
    <xf numFmtId="39" fontId="2" fillId="0" borderId="0" xfId="139" applyNumberFormat="1" applyFont="1" applyFill="1" applyBorder="1" applyAlignment="1">
      <alignment horizontal="center"/>
      <protection/>
    </xf>
    <xf numFmtId="220" fontId="20" fillId="0" borderId="0" xfId="112" applyNumberFormat="1" applyFont="1" applyFill="1" applyBorder="1" applyAlignment="1">
      <alignment/>
    </xf>
    <xf numFmtId="40" fontId="3" fillId="0" borderId="0" xfId="139" applyNumberFormat="1" applyFont="1" applyFill="1" applyAlignment="1">
      <alignment vertical="center"/>
      <protection/>
    </xf>
    <xf numFmtId="205" fontId="3" fillId="0" borderId="0" xfId="191" applyNumberFormat="1" applyFont="1" applyFill="1" applyBorder="1" applyAlignment="1" applyProtection="1">
      <alignment horizontal="centerContinuous" vertical="center"/>
      <protection/>
    </xf>
    <xf numFmtId="39" fontId="3" fillId="0" borderId="0" xfId="139" applyNumberFormat="1" applyFont="1" applyFill="1" applyBorder="1" applyAlignment="1">
      <alignment horizontal="centerContinuous" vertical="center"/>
      <protection/>
    </xf>
    <xf numFmtId="39" fontId="3" fillId="0" borderId="10" xfId="139" applyNumberFormat="1" applyFont="1" applyFill="1" applyBorder="1" applyAlignment="1">
      <alignment horizontal="centerContinuous" vertical="center"/>
      <protection/>
    </xf>
    <xf numFmtId="0" fontId="3" fillId="0" borderId="10" xfId="139" applyFont="1" applyFill="1" applyBorder="1" applyAlignment="1">
      <alignment horizontal="centerContinuous" vertical="center"/>
      <protection/>
    </xf>
    <xf numFmtId="0" fontId="3" fillId="0" borderId="0" xfId="171" applyFont="1" applyFill="1" applyAlignment="1">
      <alignment vertical="center"/>
      <protection/>
    </xf>
    <xf numFmtId="0" fontId="3" fillId="0" borderId="0" xfId="171" applyFont="1" applyFill="1" applyAlignment="1">
      <alignment horizontal="centerContinuous" vertical="center"/>
      <protection/>
    </xf>
    <xf numFmtId="40" fontId="3" fillId="0" borderId="0" xfId="171" applyNumberFormat="1" applyFont="1" applyFill="1" applyAlignment="1">
      <alignment horizontal="centerContinuous" vertical="center"/>
      <protection/>
    </xf>
    <xf numFmtId="0" fontId="3" fillId="0" borderId="0" xfId="139" applyFont="1" applyFill="1" applyAlignment="1">
      <alignment vertical="center"/>
      <protection/>
    </xf>
    <xf numFmtId="39" fontId="22" fillId="0" borderId="0" xfId="191" applyNumberFormat="1" applyFont="1" applyFill="1" applyAlignment="1" applyProtection="1">
      <alignment/>
      <protection/>
    </xf>
    <xf numFmtId="39" fontId="22" fillId="0" borderId="0" xfId="191" applyNumberFormat="1" applyFont="1" applyFill="1">
      <alignment/>
      <protection/>
    </xf>
    <xf numFmtId="39" fontId="22" fillId="0" borderId="0" xfId="58" applyNumberFormat="1" applyFont="1" applyFill="1" applyAlignment="1">
      <alignment/>
    </xf>
    <xf numFmtId="39" fontId="12" fillId="0" borderId="0" xfId="0" applyNumberFormat="1" applyFont="1" applyFill="1" applyAlignment="1">
      <alignment/>
    </xf>
    <xf numFmtId="39" fontId="22" fillId="0" borderId="0" xfId="0" applyNumberFormat="1" applyFont="1" applyFill="1" applyAlignment="1">
      <alignment/>
    </xf>
    <xf numFmtId="39" fontId="12" fillId="0" borderId="0" xfId="191" applyNumberFormat="1" applyFont="1" applyFill="1" applyAlignment="1" applyProtection="1">
      <alignment horizontal="center"/>
      <protection/>
    </xf>
    <xf numFmtId="0" fontId="22" fillId="0" borderId="0" xfId="0" applyFont="1" applyFill="1" applyAlignment="1">
      <alignment/>
    </xf>
    <xf numFmtId="43" fontId="20" fillId="0" borderId="10" xfId="112" applyFont="1" applyFill="1" applyBorder="1" applyAlignment="1">
      <alignment/>
    </xf>
    <xf numFmtId="43" fontId="20" fillId="0" borderId="0" xfId="83" applyFont="1" applyFill="1" applyAlignment="1">
      <alignment horizontal="center"/>
    </xf>
    <xf numFmtId="43" fontId="20" fillId="0" borderId="0" xfId="83" applyFont="1" applyFill="1" applyAlignment="1">
      <alignment/>
    </xf>
    <xf numFmtId="39" fontId="3" fillId="0" borderId="0" xfId="0" applyNumberFormat="1" applyFont="1" applyFill="1" applyAlignment="1">
      <alignment/>
    </xf>
    <xf numFmtId="0" fontId="3" fillId="0" borderId="0" xfId="0" applyFont="1" applyFill="1" applyAlignment="1">
      <alignment/>
    </xf>
    <xf numFmtId="0" fontId="71" fillId="0" borderId="0" xfId="0" applyNumberFormat="1" applyFont="1" applyFill="1" applyAlignment="1">
      <alignment/>
    </xf>
    <xf numFmtId="39" fontId="71" fillId="0" borderId="0" xfId="0" applyNumberFormat="1" applyFont="1" applyFill="1" applyAlignment="1">
      <alignment/>
    </xf>
    <xf numFmtId="0" fontId="72" fillId="0" borderId="0" xfId="0" applyFont="1" applyFill="1" applyAlignment="1">
      <alignment/>
    </xf>
    <xf numFmtId="0" fontId="71" fillId="0" borderId="0" xfId="0" applyFont="1" applyFill="1" applyAlignment="1">
      <alignment/>
    </xf>
    <xf numFmtId="39" fontId="22" fillId="0" borderId="0" xfId="191" applyNumberFormat="1" applyFont="1" applyFill="1" applyAlignment="1">
      <alignment/>
      <protection/>
    </xf>
    <xf numFmtId="0" fontId="23" fillId="0" borderId="0" xfId="0" applyFont="1" applyFill="1" applyAlignment="1" quotePrefix="1">
      <alignment horizontal="left"/>
    </xf>
    <xf numFmtId="0" fontId="72" fillId="0" borderId="0" xfId="0" applyFont="1" applyFill="1" applyAlignment="1">
      <alignment horizontal="left" indent="1"/>
    </xf>
    <xf numFmtId="0" fontId="8" fillId="0" borderId="11" xfId="139" applyFont="1" applyFill="1" applyBorder="1" applyAlignment="1">
      <alignment horizontal="center" vertical="center"/>
      <protection/>
    </xf>
    <xf numFmtId="0" fontId="8" fillId="0" borderId="11" xfId="139" applyFont="1" applyFill="1" applyBorder="1" applyAlignment="1">
      <alignment horizontal="centerContinuous" vertical="center"/>
      <protection/>
    </xf>
    <xf numFmtId="0" fontId="8" fillId="0" borderId="11" xfId="139" applyFont="1" applyFill="1" applyBorder="1" applyAlignment="1">
      <alignment horizontal="center"/>
      <protection/>
    </xf>
    <xf numFmtId="0" fontId="8" fillId="0" borderId="0" xfId="139" applyFont="1" applyFill="1" applyBorder="1" applyAlignment="1">
      <alignment horizontal="center"/>
      <protection/>
    </xf>
    <xf numFmtId="0" fontId="8" fillId="0" borderId="0" xfId="139" applyFont="1" applyFill="1" applyBorder="1" applyAlignment="1">
      <alignment horizontal="centerContinuous" vertical="center"/>
      <protection/>
    </xf>
    <xf numFmtId="0" fontId="8" fillId="0" borderId="10" xfId="139" applyFont="1" applyFill="1" applyBorder="1" applyAlignment="1">
      <alignment horizontal="center"/>
      <protection/>
    </xf>
    <xf numFmtId="0" fontId="8" fillId="0" borderId="10" xfId="139" applyFont="1" applyFill="1" applyBorder="1" applyAlignment="1">
      <alignment horizontal="centerContinuous" vertical="center"/>
      <protection/>
    </xf>
    <xf numFmtId="0" fontId="25" fillId="0" borderId="10" xfId="139" applyFont="1" applyFill="1" applyBorder="1" applyAlignment="1">
      <alignment horizontal="center"/>
      <protection/>
    </xf>
    <xf numFmtId="0" fontId="25" fillId="0" borderId="0" xfId="139" applyFont="1" applyFill="1" applyBorder="1" applyAlignment="1">
      <alignment horizontal="center"/>
      <protection/>
    </xf>
    <xf numFmtId="0" fontId="29" fillId="0" borderId="0" xfId="139" applyNumberFormat="1" applyFont="1" applyFill="1" applyBorder="1" applyAlignment="1">
      <alignment horizontal="center" vertical="center"/>
      <protection/>
    </xf>
    <xf numFmtId="0" fontId="8" fillId="0" borderId="0" xfId="139" applyNumberFormat="1" applyFont="1" applyFill="1" applyBorder="1">
      <alignment/>
      <protection/>
    </xf>
    <xf numFmtId="0" fontId="29" fillId="0" borderId="0" xfId="139" applyNumberFormat="1" applyFont="1" applyFill="1" applyBorder="1" applyAlignment="1">
      <alignment horizontal="centerContinuous" vertical="center"/>
      <protection/>
    </xf>
    <xf numFmtId="0" fontId="28" fillId="0" borderId="0" xfId="139" applyFont="1" applyFill="1" applyBorder="1" applyAlignment="1">
      <alignment horizontal="center" vertical="center"/>
      <protection/>
    </xf>
    <xf numFmtId="0" fontId="28" fillId="0" borderId="0" xfId="139" applyFont="1" applyFill="1" applyBorder="1" applyAlignment="1">
      <alignment horizontal="centerContinuous" vertical="center"/>
      <protection/>
    </xf>
    <xf numFmtId="0" fontId="3" fillId="0" borderId="0" xfId="171" applyFont="1" applyFill="1">
      <alignment/>
      <protection/>
    </xf>
    <xf numFmtId="0" fontId="6" fillId="0" borderId="0" xfId="171" applyFont="1" applyFill="1" applyAlignment="1" quotePrefix="1">
      <alignment horizontal="center" vertical="center" textRotation="180"/>
      <protection/>
    </xf>
    <xf numFmtId="40" fontId="3" fillId="0" borderId="11" xfId="0" applyNumberFormat="1" applyFont="1" applyFill="1" applyBorder="1" applyAlignment="1">
      <alignment horizontal="center"/>
    </xf>
    <xf numFmtId="0" fontId="3" fillId="0" borderId="10" xfId="0" applyFont="1" applyFill="1" applyBorder="1" applyAlignment="1">
      <alignment horizontal="center"/>
    </xf>
    <xf numFmtId="0" fontId="3" fillId="0" borderId="10" xfId="171" applyFont="1" applyFill="1" applyBorder="1" applyAlignment="1">
      <alignment horizontal="center"/>
      <protection/>
    </xf>
    <xf numFmtId="0" fontId="3" fillId="0" borderId="0" xfId="0" applyNumberFormat="1" applyFont="1" applyFill="1" applyAlignment="1">
      <alignment horizontal="left"/>
    </xf>
    <xf numFmtId="39" fontId="3" fillId="0" borderId="0" xfId="0" applyNumberFormat="1" applyFont="1" applyFill="1" applyAlignment="1">
      <alignment horizontal="left"/>
    </xf>
    <xf numFmtId="40" fontId="3" fillId="0" borderId="0" xfId="191" applyNumberFormat="1" applyFont="1" applyFill="1" applyAlignment="1" applyProtection="1">
      <alignment horizontal="centerContinuous" vertical="center"/>
      <protection/>
    </xf>
    <xf numFmtId="201" fontId="7" fillId="0" borderId="0" xfId="42" applyNumberFormat="1" applyFont="1" applyFill="1" applyAlignment="1">
      <alignment/>
    </xf>
    <xf numFmtId="0" fontId="2" fillId="0" borderId="0" xfId="139" applyNumberFormat="1" applyFont="1" applyFill="1" applyAlignment="1" quotePrefix="1">
      <alignment horizontal="centerContinuous" vertical="center"/>
      <protection/>
    </xf>
    <xf numFmtId="201" fontId="7" fillId="0" borderId="0" xfId="42" applyNumberFormat="1" applyFont="1" applyFill="1" applyBorder="1" applyAlignment="1">
      <alignment/>
    </xf>
    <xf numFmtId="201" fontId="7" fillId="0" borderId="0" xfId="42" applyNumberFormat="1" applyFont="1" applyFill="1" applyAlignment="1">
      <alignment horizontal="right"/>
    </xf>
    <xf numFmtId="201" fontId="7" fillId="0" borderId="0" xfId="42" applyNumberFormat="1" applyFont="1" applyFill="1" applyAlignment="1" quotePrefix="1">
      <alignment horizontal="center"/>
    </xf>
    <xf numFmtId="201" fontId="20" fillId="0" borderId="0" xfId="42" applyNumberFormat="1" applyFont="1" applyFill="1" applyBorder="1" applyAlignment="1">
      <alignment/>
    </xf>
    <xf numFmtId="201" fontId="20" fillId="0" borderId="0" xfId="42" applyNumberFormat="1" applyFont="1" applyFill="1" applyBorder="1" applyAlignment="1">
      <alignment horizontal="right"/>
    </xf>
    <xf numFmtId="201" fontId="7" fillId="0" borderId="0" xfId="42" applyNumberFormat="1" applyFont="1" applyFill="1" applyBorder="1" applyAlignment="1" quotePrefix="1">
      <alignment horizontal="right"/>
    </xf>
    <xf numFmtId="201" fontId="7" fillId="0" borderId="0" xfId="42" applyNumberFormat="1" applyFont="1" applyFill="1" applyBorder="1" applyAlignment="1">
      <alignment horizontal="right"/>
    </xf>
    <xf numFmtId="198" fontId="6" fillId="0" borderId="0" xfId="139" applyNumberFormat="1" applyFont="1" applyFill="1">
      <alignment/>
      <protection/>
    </xf>
    <xf numFmtId="201" fontId="20" fillId="0" borderId="0" xfId="42" applyNumberFormat="1" applyFont="1" applyFill="1" applyAlignment="1">
      <alignment/>
    </xf>
    <xf numFmtId="0" fontId="3" fillId="0" borderId="10" xfId="171" applyFont="1" applyFill="1" applyBorder="1" applyAlignment="1">
      <alignment horizontal="center" vertical="center"/>
      <protection/>
    </xf>
    <xf numFmtId="0" fontId="6" fillId="0" borderId="0" xfId="0" applyFont="1" applyFill="1" applyAlignment="1">
      <alignment horizontal="right"/>
    </xf>
    <xf numFmtId="0" fontId="19" fillId="0" borderId="0" xfId="139" applyFont="1" applyFill="1" applyAlignment="1" quotePrefix="1">
      <alignment horizontal="centerContinuous" vertical="center"/>
      <protection/>
    </xf>
    <xf numFmtId="39" fontId="3" fillId="0" borderId="0" xfId="139" applyNumberFormat="1" applyFont="1" applyFill="1">
      <alignment/>
      <protection/>
    </xf>
    <xf numFmtId="39" fontId="3" fillId="0" borderId="0" xfId="139" applyNumberFormat="1" applyFont="1" applyFill="1" applyAlignment="1">
      <alignment horizontal="center"/>
      <protection/>
    </xf>
    <xf numFmtId="198" fontId="3" fillId="0" borderId="0" xfId="139" applyNumberFormat="1" applyFont="1" applyFill="1" applyAlignment="1">
      <alignment horizontal="right"/>
      <protection/>
    </xf>
    <xf numFmtId="39" fontId="3" fillId="0" borderId="10" xfId="139" applyNumberFormat="1" applyFont="1" applyFill="1" applyBorder="1" applyAlignment="1">
      <alignment horizontal="center"/>
      <protection/>
    </xf>
    <xf numFmtId="38" fontId="3" fillId="0" borderId="0" xfId="139" applyNumberFormat="1" applyFont="1" applyFill="1">
      <alignment/>
      <protection/>
    </xf>
    <xf numFmtId="38" fontId="3" fillId="0" borderId="0" xfId="139" applyNumberFormat="1" applyFont="1" applyFill="1" applyAlignment="1">
      <alignment horizontal="centerContinuous"/>
      <protection/>
    </xf>
    <xf numFmtId="0" fontId="3" fillId="0" borderId="0" xfId="139" applyFont="1" applyFill="1" applyAlignment="1">
      <alignment horizontal="right"/>
      <protection/>
    </xf>
    <xf numFmtId="38" fontId="3" fillId="0" borderId="10" xfId="139" applyNumberFormat="1" applyFont="1" applyFill="1" applyBorder="1" applyAlignment="1">
      <alignment horizontal="centerContinuous"/>
      <protection/>
    </xf>
    <xf numFmtId="1" fontId="3" fillId="0" borderId="13" xfId="139" applyNumberFormat="1" applyFont="1" applyFill="1" applyBorder="1" applyAlignment="1" quotePrefix="1">
      <alignment horizontal="center"/>
      <protection/>
    </xf>
    <xf numFmtId="1" fontId="3" fillId="0" borderId="0" xfId="139" applyNumberFormat="1" applyFont="1" applyFill="1" applyBorder="1" applyAlignment="1">
      <alignment horizontal="center"/>
      <protection/>
    </xf>
    <xf numFmtId="38" fontId="3" fillId="0" borderId="0" xfId="139" applyNumberFormat="1" applyFont="1" applyFill="1" applyBorder="1">
      <alignment/>
      <protection/>
    </xf>
    <xf numFmtId="0" fontId="3" fillId="0" borderId="0" xfId="139" applyFont="1" applyFill="1" applyBorder="1" applyAlignment="1">
      <alignment horizontal="center" vertical="center"/>
      <protection/>
    </xf>
    <xf numFmtId="40" fontId="3" fillId="0" borderId="0" xfId="139" applyNumberFormat="1" applyFont="1" applyFill="1" applyAlignment="1">
      <alignment horizontal="center"/>
      <protection/>
    </xf>
    <xf numFmtId="39" fontId="3" fillId="0" borderId="0" xfId="52" applyNumberFormat="1" applyFont="1" applyFill="1" applyBorder="1" applyAlignment="1">
      <alignment/>
    </xf>
    <xf numFmtId="0" fontId="19" fillId="0" borderId="0" xfId="0" applyFont="1" applyFill="1" applyAlignment="1">
      <alignment/>
    </xf>
    <xf numFmtId="0" fontId="30" fillId="0" borderId="0" xfId="171" applyFont="1" applyFill="1">
      <alignment/>
      <protection/>
    </xf>
    <xf numFmtId="38" fontId="20" fillId="0" borderId="0" xfId="168" applyNumberFormat="1" applyFont="1" applyFill="1" applyAlignment="1">
      <alignment horizontal="center"/>
      <protection/>
    </xf>
    <xf numFmtId="40" fontId="20" fillId="0" borderId="0" xfId="168" applyNumberFormat="1" applyFont="1" applyFill="1">
      <alignment/>
      <protection/>
    </xf>
    <xf numFmtId="39" fontId="20" fillId="0" borderId="0" xfId="168" applyNumberFormat="1" applyFont="1" applyFill="1" applyAlignment="1">
      <alignment horizontal="center"/>
      <protection/>
    </xf>
    <xf numFmtId="200" fontId="20" fillId="0" borderId="0" xfId="168" applyNumberFormat="1" applyFont="1" applyFill="1" applyBorder="1">
      <alignment/>
      <protection/>
    </xf>
    <xf numFmtId="198" fontId="7" fillId="0" borderId="0" xfId="139" applyNumberFormat="1" applyFont="1" applyFill="1" applyBorder="1" applyAlignment="1">
      <alignment horizontal="left"/>
      <protection/>
    </xf>
    <xf numFmtId="38" fontId="20" fillId="0" borderId="0" xfId="168" applyNumberFormat="1" applyFont="1" applyFill="1">
      <alignment/>
      <protection/>
    </xf>
    <xf numFmtId="40" fontId="20" fillId="0" borderId="0" xfId="168" applyNumberFormat="1" applyFont="1" applyFill="1" applyBorder="1" applyAlignment="1">
      <alignment/>
      <protection/>
    </xf>
    <xf numFmtId="43" fontId="7" fillId="0" borderId="0" xfId="42" applyFont="1" applyFill="1" applyAlignment="1">
      <alignment/>
    </xf>
    <xf numFmtId="43" fontId="7" fillId="0" borderId="0" xfId="42" applyFont="1" applyFill="1" applyBorder="1" applyAlignment="1">
      <alignment/>
    </xf>
    <xf numFmtId="0" fontId="19" fillId="0" borderId="0" xfId="0" applyFont="1" applyFill="1" applyAlignment="1">
      <alignment/>
    </xf>
    <xf numFmtId="0" fontId="2" fillId="0" borderId="0" xfId="0" applyFont="1" applyFill="1" applyAlignment="1">
      <alignment/>
    </xf>
    <xf numFmtId="39" fontId="2" fillId="0" borderId="0" xfId="0" applyNumberFormat="1" applyFont="1" applyFill="1" applyAlignment="1">
      <alignment/>
    </xf>
    <xf numFmtId="39" fontId="2" fillId="0" borderId="0" xfId="0" applyNumberFormat="1" applyFont="1" applyFill="1" applyAlignment="1">
      <alignment horizontal="center"/>
    </xf>
    <xf numFmtId="205" fontId="3" fillId="0" borderId="10" xfId="191" applyNumberFormat="1" applyFont="1" applyFill="1" applyBorder="1" applyAlignment="1" applyProtection="1">
      <alignment horizontal="center" vertical="center"/>
      <protection/>
    </xf>
    <xf numFmtId="39" fontId="3" fillId="0" borderId="0" xfId="191" applyNumberFormat="1" applyFont="1" applyFill="1" applyAlignment="1" applyProtection="1">
      <alignment/>
      <protection/>
    </xf>
    <xf numFmtId="39" fontId="2" fillId="0" borderId="0" xfId="191" applyNumberFormat="1" applyFont="1" applyFill="1" applyAlignment="1" applyProtection="1">
      <alignment/>
      <protection/>
    </xf>
    <xf numFmtId="39" fontId="2" fillId="0" borderId="0" xfId="73" applyNumberFormat="1" applyFont="1" applyFill="1" applyAlignment="1">
      <alignment/>
    </xf>
    <xf numFmtId="39" fontId="2" fillId="0" borderId="0" xfId="191" applyNumberFormat="1" applyFont="1" applyFill="1" applyAlignment="1">
      <alignment/>
      <protection/>
    </xf>
    <xf numFmtId="39" fontId="2" fillId="0" borderId="0" xfId="139" applyNumberFormat="1" applyFont="1" applyFill="1" applyBorder="1" applyAlignment="1">
      <alignment/>
      <protection/>
    </xf>
    <xf numFmtId="39" fontId="2" fillId="0" borderId="0" xfId="139" applyNumberFormat="1" applyFont="1" applyFill="1" applyAlignment="1">
      <alignment/>
      <protection/>
    </xf>
    <xf numFmtId="40" fontId="2" fillId="0" borderId="0" xfId="191" applyNumberFormat="1" applyFont="1" applyFill="1" applyAlignment="1">
      <alignment horizontal="center"/>
      <protection/>
    </xf>
    <xf numFmtId="40" fontId="2" fillId="0" borderId="0" xfId="191" applyNumberFormat="1" applyFont="1" applyFill="1" applyAlignment="1">
      <alignment/>
      <protection/>
    </xf>
    <xf numFmtId="40" fontId="2" fillId="0" borderId="0" xfId="191" applyNumberFormat="1" applyFont="1" applyFill="1" applyAlignment="1">
      <alignment horizontal="left"/>
      <protection/>
    </xf>
    <xf numFmtId="197" fontId="2" fillId="0" borderId="0" xfId="139" applyNumberFormat="1" applyFont="1" applyFill="1" applyAlignment="1">
      <alignment/>
      <protection/>
    </xf>
    <xf numFmtId="197" fontId="2" fillId="0" borderId="0" xfId="191" applyNumberFormat="1" applyFont="1" applyFill="1" applyAlignment="1">
      <alignment/>
      <protection/>
    </xf>
    <xf numFmtId="214" fontId="19" fillId="0" borderId="0" xfId="52" applyNumberFormat="1" applyFont="1" applyFill="1" applyAlignment="1">
      <alignment horizontal="right"/>
    </xf>
    <xf numFmtId="211" fontId="2" fillId="0" borderId="0" xfId="139" applyNumberFormat="1" applyFont="1" applyFill="1" applyBorder="1" applyAlignment="1">
      <alignment/>
      <protection/>
    </xf>
    <xf numFmtId="40" fontId="2" fillId="0" borderId="0" xfId="139" applyNumberFormat="1" applyFont="1" applyFill="1" applyAlignment="1">
      <alignment/>
      <protection/>
    </xf>
    <xf numFmtId="39" fontId="2" fillId="0" borderId="0" xfId="139" applyNumberFormat="1" applyFont="1" applyFill="1" applyAlignment="1">
      <alignment horizontal="centerContinuous" vertical="center"/>
      <protection/>
    </xf>
    <xf numFmtId="0" fontId="2" fillId="0" borderId="0" xfId="139" applyFont="1" applyFill="1" applyAlignment="1">
      <alignment horizontal="center"/>
      <protection/>
    </xf>
    <xf numFmtId="0" fontId="7" fillId="0" borderId="0" xfId="139" applyFont="1" applyFill="1" applyAlignment="1">
      <alignment horizontal="center"/>
      <protection/>
    </xf>
    <xf numFmtId="0" fontId="7" fillId="0" borderId="0" xfId="139" applyFont="1" applyFill="1">
      <alignment/>
      <protection/>
    </xf>
    <xf numFmtId="0" fontId="8" fillId="0" borderId="0" xfId="139" applyFont="1" applyFill="1">
      <alignment/>
      <protection/>
    </xf>
    <xf numFmtId="0" fontId="7" fillId="0" borderId="10" xfId="139" applyFont="1" applyFill="1" applyBorder="1">
      <alignment/>
      <protection/>
    </xf>
    <xf numFmtId="43" fontId="7" fillId="0" borderId="0" xfId="139" applyNumberFormat="1" applyFont="1" applyFill="1">
      <alignment/>
      <protection/>
    </xf>
    <xf numFmtId="0" fontId="7" fillId="0" borderId="0" xfId="139" applyFont="1" applyFill="1" applyBorder="1">
      <alignment/>
      <protection/>
    </xf>
    <xf numFmtId="0" fontId="7" fillId="0" borderId="0" xfId="139" applyFont="1" applyFill="1" applyBorder="1" applyAlignment="1">
      <alignment horizontal="center"/>
      <protection/>
    </xf>
    <xf numFmtId="0" fontId="7" fillId="0" borderId="0" xfId="139" applyFont="1" applyFill="1" applyBorder="1" applyAlignment="1">
      <alignment horizontal="centerContinuous"/>
      <protection/>
    </xf>
    <xf numFmtId="0" fontId="7" fillId="0" borderId="0" xfId="139" applyFont="1" applyFill="1" applyBorder="1" applyAlignment="1">
      <alignment horizontal="centerContinuous" vertical="center"/>
      <protection/>
    </xf>
    <xf numFmtId="0" fontId="7" fillId="0" borderId="0" xfId="139" applyFont="1" applyFill="1" applyBorder="1" applyAlignment="1">
      <alignment horizontal="center" vertical="center"/>
      <protection/>
    </xf>
    <xf numFmtId="0" fontId="31" fillId="0" borderId="0" xfId="139" applyFont="1" applyFill="1" applyBorder="1" applyAlignment="1">
      <alignment horizontal="center"/>
      <protection/>
    </xf>
    <xf numFmtId="0" fontId="7" fillId="0" borderId="0" xfId="139" applyFont="1" applyFill="1" applyBorder="1" applyAlignment="1">
      <alignment horizontal="left"/>
      <protection/>
    </xf>
    <xf numFmtId="0" fontId="7" fillId="0" borderId="0" xfId="144" applyFont="1" applyFill="1" applyBorder="1" applyAlignment="1">
      <alignment horizontal="center" vertical="center"/>
      <protection/>
    </xf>
    <xf numFmtId="201" fontId="7" fillId="0" borderId="0" xfId="42" applyNumberFormat="1" applyFont="1" applyFill="1" applyBorder="1" applyAlignment="1">
      <alignment vertical="center"/>
    </xf>
    <xf numFmtId="194" fontId="7" fillId="0" borderId="0" xfId="92" applyNumberFormat="1" applyFont="1" applyFill="1" applyBorder="1" applyAlignment="1">
      <alignment vertical="center"/>
    </xf>
    <xf numFmtId="43" fontId="7" fillId="0" borderId="0" xfId="92" applyNumberFormat="1" applyFont="1" applyFill="1" applyBorder="1" applyAlignment="1">
      <alignment horizontal="center" vertical="center"/>
    </xf>
    <xf numFmtId="43" fontId="20" fillId="0" borderId="0" xfId="92" applyFont="1" applyFill="1" applyBorder="1" applyAlignment="1">
      <alignment vertical="center"/>
    </xf>
    <xf numFmtId="43" fontId="7" fillId="0" borderId="0" xfId="92" applyFont="1" applyFill="1" applyBorder="1" applyAlignment="1">
      <alignment vertical="center"/>
    </xf>
    <xf numFmtId="43" fontId="7" fillId="0" borderId="0" xfId="90" applyFont="1" applyFill="1" applyBorder="1" applyAlignment="1">
      <alignment/>
    </xf>
    <xf numFmtId="194" fontId="7" fillId="0" borderId="0" xfId="144" applyNumberFormat="1" applyFont="1" applyFill="1" applyBorder="1" applyAlignment="1">
      <alignment vertical="center"/>
      <protection/>
    </xf>
    <xf numFmtId="201" fontId="7" fillId="0" borderId="0" xfId="42" applyNumberFormat="1" applyFont="1" applyFill="1" applyBorder="1" applyAlignment="1">
      <alignment horizontal="right" vertical="center"/>
    </xf>
    <xf numFmtId="201" fontId="7" fillId="0" borderId="0" xfId="42" applyNumberFormat="1" applyFont="1" applyFill="1" applyAlignment="1">
      <alignment/>
    </xf>
    <xf numFmtId="201" fontId="7" fillId="0" borderId="0" xfId="52" applyNumberFormat="1" applyFont="1" applyFill="1" applyAlignment="1">
      <alignment/>
    </xf>
    <xf numFmtId="43" fontId="7" fillId="0" borderId="0" xfId="52" applyFont="1" applyFill="1" applyAlignment="1">
      <alignment/>
    </xf>
    <xf numFmtId="43" fontId="20" fillId="0" borderId="0" xfId="52" applyFont="1" applyFill="1" applyBorder="1" applyAlignment="1">
      <alignment vertical="center"/>
    </xf>
    <xf numFmtId="43" fontId="7" fillId="0" borderId="11" xfId="73" applyFont="1" applyFill="1" applyBorder="1" applyAlignment="1">
      <alignment/>
    </xf>
    <xf numFmtId="43" fontId="7" fillId="0" borderId="0" xfId="139" applyNumberFormat="1" applyFont="1" applyFill="1" applyBorder="1">
      <alignment/>
      <protection/>
    </xf>
    <xf numFmtId="198" fontId="5" fillId="0" borderId="0" xfId="139" applyNumberFormat="1" applyFont="1" applyFill="1" applyBorder="1">
      <alignment/>
      <protection/>
    </xf>
    <xf numFmtId="198" fontId="7" fillId="0" borderId="0" xfId="139" applyNumberFormat="1" applyFont="1" applyFill="1">
      <alignment/>
      <protection/>
    </xf>
    <xf numFmtId="199" fontId="7" fillId="0" borderId="0" xfId="139" applyNumberFormat="1" applyFont="1" applyFill="1" applyBorder="1">
      <alignment/>
      <protection/>
    </xf>
    <xf numFmtId="43" fontId="7" fillId="0" borderId="0" xfId="142" applyNumberFormat="1" applyFont="1" applyFill="1" applyBorder="1">
      <alignment/>
      <protection/>
    </xf>
    <xf numFmtId="197" fontId="7" fillId="0" borderId="0" xfId="142" applyNumberFormat="1" applyFont="1" applyFill="1" applyBorder="1">
      <alignment/>
      <protection/>
    </xf>
    <xf numFmtId="199" fontId="7" fillId="0" borderId="0" xfId="139" applyNumberFormat="1" applyFont="1" applyFill="1">
      <alignment/>
      <protection/>
    </xf>
    <xf numFmtId="43" fontId="7" fillId="0" borderId="12" xfId="139" applyNumberFormat="1" applyFont="1" applyFill="1" applyBorder="1">
      <alignment/>
      <protection/>
    </xf>
    <xf numFmtId="0" fontId="20" fillId="0" borderId="0" xfId="139" applyFont="1" applyFill="1">
      <alignment/>
      <protection/>
    </xf>
    <xf numFmtId="40" fontId="2" fillId="0" borderId="0" xfId="191" applyNumberFormat="1" applyFont="1" applyFill="1" applyAlignment="1">
      <alignment horizontal="centerContinuous" vertical="center"/>
      <protection/>
    </xf>
    <xf numFmtId="40" fontId="2" fillId="0" borderId="0" xfId="0" applyNumberFormat="1" applyFont="1" applyFill="1" applyAlignment="1" quotePrefix="1">
      <alignment/>
    </xf>
    <xf numFmtId="200" fontId="2" fillId="0" borderId="0" xfId="170" applyNumberFormat="1" applyFont="1" applyFill="1" applyAlignment="1">
      <alignment horizontal="left"/>
      <protection/>
    </xf>
    <xf numFmtId="40" fontId="2" fillId="0" borderId="0" xfId="0" applyNumberFormat="1" applyFont="1" applyFill="1" applyAlignment="1" quotePrefix="1">
      <alignment horizontal="left"/>
    </xf>
    <xf numFmtId="200" fontId="3" fillId="0" borderId="0" xfId="170" applyNumberFormat="1" applyFont="1" applyFill="1" applyBorder="1" applyAlignment="1">
      <alignment horizontal="left"/>
      <protection/>
    </xf>
    <xf numFmtId="200" fontId="3" fillId="0" borderId="0" xfId="170" applyNumberFormat="1" applyFont="1" applyFill="1" applyAlignment="1">
      <alignment horizontal="left"/>
      <protection/>
    </xf>
    <xf numFmtId="200" fontId="2" fillId="0" borderId="0" xfId="170" applyNumberFormat="1" applyFont="1" applyFill="1" applyBorder="1" applyAlignment="1">
      <alignment horizontal="left"/>
      <protection/>
    </xf>
    <xf numFmtId="200" fontId="2" fillId="0" borderId="0" xfId="112" applyNumberFormat="1" applyFont="1" applyFill="1" applyBorder="1" applyAlignment="1">
      <alignment horizontal="left"/>
    </xf>
    <xf numFmtId="200" fontId="3" fillId="0" borderId="0" xfId="170" applyNumberFormat="1" applyFont="1" applyFill="1" applyBorder="1" applyAlignment="1">
      <alignment horizontal="right"/>
      <protection/>
    </xf>
    <xf numFmtId="0" fontId="2" fillId="0" borderId="0" xfId="0" applyFont="1" applyFill="1" applyBorder="1" applyAlignment="1">
      <alignment horizontal="left"/>
    </xf>
    <xf numFmtId="200" fontId="2" fillId="0" borderId="11" xfId="168" applyNumberFormat="1" applyFont="1" applyFill="1" applyBorder="1" applyAlignment="1">
      <alignment vertical="center"/>
      <protection/>
    </xf>
    <xf numFmtId="210" fontId="2" fillId="0" borderId="0" xfId="169" applyNumberFormat="1" applyFont="1" applyFill="1" applyBorder="1" applyAlignment="1">
      <alignment horizontal="left"/>
      <protection/>
    </xf>
    <xf numFmtId="200" fontId="2" fillId="0" borderId="0" xfId="170" applyNumberFormat="1" applyFont="1" applyFill="1" applyBorder="1" applyAlignment="1">
      <alignment/>
      <protection/>
    </xf>
    <xf numFmtId="200" fontId="2" fillId="0" borderId="0" xfId="168" applyNumberFormat="1" applyFont="1" applyFill="1" applyBorder="1" applyAlignment="1">
      <alignment vertical="center"/>
      <protection/>
    </xf>
    <xf numFmtId="200" fontId="2" fillId="0" borderId="10" xfId="168" applyNumberFormat="1" applyFont="1" applyFill="1" applyBorder="1" applyAlignment="1">
      <alignment vertical="center"/>
      <protection/>
    </xf>
    <xf numFmtId="200" fontId="3" fillId="0" borderId="0" xfId="170" applyNumberFormat="1" applyFont="1" applyFill="1" applyBorder="1" applyAlignment="1">
      <alignment horizontal="center"/>
      <protection/>
    </xf>
    <xf numFmtId="211" fontId="2" fillId="0" borderId="12" xfId="169" applyNumberFormat="1" applyFont="1" applyFill="1" applyBorder="1" applyAlignment="1">
      <alignment/>
      <protection/>
    </xf>
    <xf numFmtId="0" fontId="19" fillId="0" borderId="0" xfId="161" applyNumberFormat="1" applyFont="1" applyFill="1" applyAlignment="1" quotePrefix="1">
      <alignment horizontal="centerContinuous" vertical="center"/>
      <protection/>
    </xf>
    <xf numFmtId="0" fontId="19" fillId="0" borderId="0" xfId="161" applyFont="1" applyFill="1" applyAlignment="1">
      <alignment vertical="center"/>
      <protection/>
    </xf>
    <xf numFmtId="0" fontId="19" fillId="0" borderId="0" xfId="161" applyNumberFormat="1" applyFont="1" applyFill="1" applyAlignment="1">
      <alignment horizontal="centerContinuous" vertical="center"/>
      <protection/>
    </xf>
    <xf numFmtId="40" fontId="2" fillId="0" borderId="0" xfId="89" applyNumberFormat="1" applyFont="1" applyFill="1" applyAlignment="1">
      <alignment vertical="center"/>
    </xf>
    <xf numFmtId="40" fontId="2" fillId="0" borderId="0" xfId="89" applyNumberFormat="1" applyFont="1" applyFill="1" applyBorder="1" applyAlignment="1">
      <alignment vertical="center"/>
    </xf>
    <xf numFmtId="40" fontId="2" fillId="0" borderId="0" xfId="139" applyNumberFormat="1" applyFont="1" applyFill="1" applyBorder="1" applyAlignment="1">
      <alignment vertical="center"/>
      <protection/>
    </xf>
    <xf numFmtId="40" fontId="2" fillId="0" borderId="0" xfId="139" applyNumberFormat="1" applyFont="1" applyFill="1" applyAlignment="1">
      <alignment vertical="center"/>
      <protection/>
    </xf>
    <xf numFmtId="0" fontId="2" fillId="0" borderId="0" xfId="139" applyNumberFormat="1" applyFont="1" applyFill="1" applyAlignment="1">
      <alignment vertical="center"/>
      <protection/>
    </xf>
    <xf numFmtId="205" fontId="2" fillId="0" borderId="0" xfId="191" applyNumberFormat="1" applyFont="1" applyFill="1" applyBorder="1" applyAlignment="1" applyProtection="1">
      <alignment horizontal="centerContinuous" vertical="center"/>
      <protection/>
    </xf>
    <xf numFmtId="205" fontId="2" fillId="0" borderId="0" xfId="191" applyNumberFormat="1" applyFont="1" applyFill="1" applyBorder="1" applyAlignment="1" applyProtection="1">
      <alignment vertical="center"/>
      <protection/>
    </xf>
    <xf numFmtId="40" fontId="2" fillId="0" borderId="0" xfId="139" applyNumberFormat="1" applyFont="1" applyFill="1" applyAlignment="1">
      <alignment horizontal="center" vertical="center"/>
      <protection/>
    </xf>
    <xf numFmtId="40" fontId="2" fillId="0" borderId="0" xfId="89" applyNumberFormat="1" applyFont="1" applyFill="1" applyBorder="1" applyAlignment="1" quotePrefix="1">
      <alignment horizontal="centerContinuous" vertical="center"/>
    </xf>
    <xf numFmtId="0" fontId="2" fillId="0" borderId="0" xfId="139" applyFont="1" applyFill="1" applyBorder="1" applyAlignment="1">
      <alignment horizontal="center" vertical="center"/>
      <protection/>
    </xf>
    <xf numFmtId="40" fontId="2" fillId="0" borderId="0" xfId="89" applyNumberFormat="1" applyFont="1" applyFill="1" applyBorder="1" applyAlignment="1">
      <alignment horizontal="centerContinuous" vertical="center"/>
    </xf>
    <xf numFmtId="40" fontId="2" fillId="0" borderId="0" xfId="89" applyNumberFormat="1" applyFont="1" applyFill="1" applyBorder="1" applyAlignment="1">
      <alignment horizontal="center" vertical="center"/>
    </xf>
    <xf numFmtId="40" fontId="2" fillId="0" borderId="0" xfId="171" applyNumberFormat="1" applyFont="1" applyFill="1" applyBorder="1" applyAlignment="1">
      <alignment horizontal="center" vertical="center"/>
      <protection/>
    </xf>
    <xf numFmtId="0" fontId="2" fillId="0" borderId="0" xfId="139" applyFont="1" applyFill="1" applyAlignment="1">
      <alignment vertical="center"/>
      <protection/>
    </xf>
    <xf numFmtId="195" fontId="2" fillId="0" borderId="0" xfId="89" applyNumberFormat="1" applyFont="1" applyFill="1" applyBorder="1" applyAlignment="1">
      <alignment vertical="center"/>
    </xf>
    <xf numFmtId="195" fontId="2" fillId="0" borderId="11" xfId="89" applyNumberFormat="1" applyFont="1" applyFill="1" applyBorder="1" applyAlignment="1">
      <alignment vertical="center"/>
    </xf>
    <xf numFmtId="197" fontId="2" fillId="0" borderId="0" xfId="89" applyNumberFormat="1" applyFont="1" applyFill="1" applyBorder="1" applyAlignment="1">
      <alignment vertical="center"/>
    </xf>
    <xf numFmtId="195" fontId="2" fillId="0" borderId="12" xfId="89" applyNumberFormat="1" applyFont="1" applyFill="1" applyBorder="1" applyAlignment="1">
      <alignment vertical="center"/>
    </xf>
    <xf numFmtId="40" fontId="19" fillId="0" borderId="0" xfId="171" applyNumberFormat="1" applyFont="1" applyFill="1" applyAlignment="1">
      <alignment/>
      <protection/>
    </xf>
    <xf numFmtId="0" fontId="19" fillId="0" borderId="0" xfId="171" applyFont="1" applyFill="1" applyAlignment="1">
      <alignment vertical="center"/>
      <protection/>
    </xf>
    <xf numFmtId="40" fontId="19" fillId="0" borderId="0" xfId="171" applyNumberFormat="1" applyFont="1" applyFill="1" applyAlignment="1">
      <alignment vertical="center"/>
      <protection/>
    </xf>
    <xf numFmtId="43" fontId="19" fillId="0" borderId="0" xfId="45" applyFont="1" applyFill="1" applyAlignment="1">
      <alignment vertical="center"/>
    </xf>
    <xf numFmtId="0" fontId="19" fillId="0" borderId="0" xfId="171" applyFont="1" applyFill="1" applyAlignment="1">
      <alignment horizontal="centerContinuous" vertical="center"/>
      <protection/>
    </xf>
    <xf numFmtId="40" fontId="19" fillId="0" borderId="0" xfId="171" applyNumberFormat="1" applyFont="1" applyFill="1" applyAlignment="1">
      <alignment horizontal="centerContinuous" vertical="center"/>
      <protection/>
    </xf>
    <xf numFmtId="40" fontId="3" fillId="0" borderId="0" xfId="171" applyNumberFormat="1" applyFont="1" applyFill="1" applyAlignment="1">
      <alignment/>
      <protection/>
    </xf>
    <xf numFmtId="0" fontId="2" fillId="0" borderId="0" xfId="171" applyFont="1" applyFill="1" applyAlignment="1">
      <alignment vertical="center"/>
      <protection/>
    </xf>
    <xf numFmtId="207" fontId="2" fillId="0" borderId="0" xfId="171" applyNumberFormat="1" applyFont="1" applyFill="1" applyAlignment="1">
      <alignment vertical="center"/>
      <protection/>
    </xf>
    <xf numFmtId="40" fontId="2" fillId="0" borderId="0" xfId="171" applyNumberFormat="1" applyFont="1" applyFill="1" applyAlignment="1">
      <alignment/>
      <protection/>
    </xf>
    <xf numFmtId="195" fontId="19" fillId="0" borderId="11" xfId="89" applyNumberFormat="1" applyFont="1" applyFill="1" applyBorder="1" applyAlignment="1">
      <alignment vertical="center"/>
    </xf>
    <xf numFmtId="40" fontId="5" fillId="0" borderId="0" xfId="139" applyNumberFormat="1" applyFont="1" applyFill="1" applyAlignment="1">
      <alignment vertical="center"/>
      <protection/>
    </xf>
    <xf numFmtId="195" fontId="19" fillId="0" borderId="0" xfId="89" applyNumberFormat="1" applyFont="1" applyFill="1" applyBorder="1" applyAlignment="1">
      <alignment vertical="center"/>
    </xf>
    <xf numFmtId="195" fontId="19" fillId="0" borderId="10" xfId="89" applyNumberFormat="1" applyFont="1" applyFill="1" applyBorder="1" applyAlignment="1">
      <alignment vertical="center"/>
    </xf>
    <xf numFmtId="195" fontId="2" fillId="0" borderId="0" xfId="89" applyNumberFormat="1" applyFont="1" applyFill="1" applyAlignment="1">
      <alignment vertical="center"/>
    </xf>
    <xf numFmtId="40" fontId="3" fillId="0" borderId="0" xfId="171" applyNumberFormat="1" applyFont="1" applyFill="1" applyAlignment="1">
      <alignment vertical="center"/>
      <protection/>
    </xf>
    <xf numFmtId="0" fontId="2" fillId="0" borderId="0" xfId="171" applyFont="1" applyFill="1" applyAlignment="1">
      <alignment horizontal="centerContinuous" vertical="center"/>
      <protection/>
    </xf>
    <xf numFmtId="40" fontId="2" fillId="0" borderId="0" xfId="171" applyNumberFormat="1" applyFont="1" applyFill="1" applyAlignment="1">
      <alignment horizontal="centerContinuous" vertical="center"/>
      <protection/>
    </xf>
    <xf numFmtId="40" fontId="2" fillId="0" borderId="0" xfId="171" applyNumberFormat="1" applyFont="1" applyFill="1" applyAlignment="1">
      <alignment vertical="center"/>
      <protection/>
    </xf>
    <xf numFmtId="0" fontId="19" fillId="0" borderId="0" xfId="161" applyFont="1" applyFill="1" applyAlignment="1">
      <alignment horizontal="left" vertical="center"/>
      <protection/>
    </xf>
    <xf numFmtId="0" fontId="2" fillId="0" borderId="0" xfId="171" applyFont="1" applyFill="1" applyAlignment="1">
      <alignment horizontal="center" vertical="center"/>
      <protection/>
    </xf>
    <xf numFmtId="190" fontId="2" fillId="0" borderId="0" xfId="171" applyNumberFormat="1" applyFont="1" applyFill="1" applyAlignment="1">
      <alignment vertical="center"/>
      <protection/>
    </xf>
    <xf numFmtId="190" fontId="2" fillId="0" borderId="0" xfId="171" applyNumberFormat="1" applyFont="1" applyFill="1" applyBorder="1" applyAlignment="1">
      <alignment vertical="center"/>
      <protection/>
    </xf>
    <xf numFmtId="206" fontId="19" fillId="0" borderId="0" xfId="171" applyNumberFormat="1" applyFont="1" applyFill="1" applyBorder="1" applyAlignment="1">
      <alignment vertical="center"/>
      <protection/>
    </xf>
    <xf numFmtId="208" fontId="2" fillId="0" borderId="0" xfId="171" applyNumberFormat="1" applyFont="1" applyFill="1" applyAlignment="1">
      <alignment vertical="center"/>
      <protection/>
    </xf>
    <xf numFmtId="197" fontId="2" fillId="0" borderId="0" xfId="171" applyNumberFormat="1" applyFont="1" applyFill="1" applyAlignment="1">
      <alignment vertical="center"/>
      <protection/>
    </xf>
    <xf numFmtId="209" fontId="19" fillId="0" borderId="13" xfId="171" applyNumberFormat="1" applyFont="1" applyFill="1" applyBorder="1" applyAlignment="1">
      <alignment vertical="center"/>
      <protection/>
    </xf>
    <xf numFmtId="209" fontId="2" fillId="0" borderId="0" xfId="171" applyNumberFormat="1" applyFont="1" applyFill="1" applyAlignment="1">
      <alignment vertical="center"/>
      <protection/>
    </xf>
    <xf numFmtId="209" fontId="2" fillId="0" borderId="0" xfId="171" applyNumberFormat="1" applyFont="1" applyFill="1" applyBorder="1" applyAlignment="1">
      <alignment vertical="center"/>
      <protection/>
    </xf>
    <xf numFmtId="43" fontId="2" fillId="0" borderId="0" xfId="45" applyFont="1" applyFill="1" applyAlignment="1">
      <alignment vertical="center"/>
    </xf>
    <xf numFmtId="206" fontId="19" fillId="0" borderId="13" xfId="171" applyNumberFormat="1" applyFont="1" applyFill="1" applyBorder="1" applyAlignment="1">
      <alignment vertical="center"/>
      <protection/>
    </xf>
    <xf numFmtId="209" fontId="19" fillId="0" borderId="0" xfId="171" applyNumberFormat="1" applyFont="1" applyFill="1" applyBorder="1" applyAlignment="1">
      <alignment vertical="center"/>
      <protection/>
    </xf>
    <xf numFmtId="209" fontId="19" fillId="0" borderId="14" xfId="171" applyNumberFormat="1" applyFont="1" applyFill="1" applyBorder="1" applyAlignment="1">
      <alignment vertical="center"/>
      <protection/>
    </xf>
    <xf numFmtId="43" fontId="2" fillId="0" borderId="0" xfId="54" applyFont="1" applyFill="1" applyAlignment="1">
      <alignment vertical="center"/>
    </xf>
    <xf numFmtId="0" fontId="2" fillId="0" borderId="0" xfId="171" applyFont="1" applyFill="1" applyAlignment="1">
      <alignment horizontal="right" vertical="center"/>
      <protection/>
    </xf>
    <xf numFmtId="0" fontId="2" fillId="0" borderId="0" xfId="139" applyFont="1" applyFill="1" applyAlignment="1">
      <alignment horizontal="center" vertical="center"/>
      <protection/>
    </xf>
    <xf numFmtId="195" fontId="2" fillId="0" borderId="10" xfId="89" applyNumberFormat="1" applyFont="1" applyFill="1" applyBorder="1" applyAlignment="1">
      <alignment vertical="center"/>
    </xf>
    <xf numFmtId="43" fontId="19" fillId="0" borderId="0" xfId="69" applyFont="1" applyFill="1" applyBorder="1" applyAlignment="1">
      <alignment vertical="center"/>
    </xf>
    <xf numFmtId="195" fontId="2" fillId="0" borderId="14" xfId="89" applyNumberFormat="1" applyFont="1" applyFill="1" applyBorder="1" applyAlignment="1">
      <alignment vertical="center"/>
    </xf>
    <xf numFmtId="0" fontId="15" fillId="0" borderId="0" xfId="161" applyFont="1" applyFill="1" applyBorder="1" applyAlignment="1">
      <alignment horizontal="centerContinuous" vertical="center"/>
      <protection/>
    </xf>
    <xf numFmtId="0" fontId="19" fillId="0" borderId="0" xfId="161" applyFont="1" applyFill="1" applyBorder="1" applyAlignment="1">
      <alignment vertical="center"/>
      <protection/>
    </xf>
    <xf numFmtId="43" fontId="19" fillId="0" borderId="0" xfId="74" applyFont="1" applyFill="1" applyBorder="1" applyAlignment="1">
      <alignment vertical="center"/>
    </xf>
    <xf numFmtId="206" fontId="19" fillId="0" borderId="12" xfId="171" applyNumberFormat="1" applyFont="1" applyFill="1" applyBorder="1" applyAlignment="1">
      <alignment vertical="center"/>
      <protection/>
    </xf>
    <xf numFmtId="189" fontId="2" fillId="0" borderId="0" xfId="139" applyNumberFormat="1" applyFont="1" applyFill="1" applyBorder="1" applyAlignment="1">
      <alignment/>
      <protection/>
    </xf>
    <xf numFmtId="43" fontId="2" fillId="0" borderId="0" xfId="69" applyFont="1" applyFill="1" applyBorder="1" applyAlignment="1">
      <alignment horizontal="right" vertical="center"/>
    </xf>
    <xf numFmtId="43" fontId="2" fillId="0" borderId="0" xfId="74" applyFont="1" applyFill="1" applyBorder="1" applyAlignment="1">
      <alignment/>
    </xf>
    <xf numFmtId="43" fontId="2" fillId="0" borderId="0" xfId="89" applyFont="1" applyFill="1" applyAlignment="1">
      <alignment vertical="center"/>
    </xf>
    <xf numFmtId="2" fontId="2" fillId="0" borderId="0" xfId="139" applyNumberFormat="1" applyFont="1" applyFill="1" applyAlignment="1">
      <alignment vertical="center"/>
      <protection/>
    </xf>
    <xf numFmtId="4" fontId="2" fillId="0" borderId="0" xfId="139" applyNumberFormat="1" applyFont="1" applyFill="1" applyAlignment="1">
      <alignment vertical="center"/>
      <protection/>
    </xf>
    <xf numFmtId="43" fontId="2" fillId="0" borderId="0" xfId="139" applyNumberFormat="1" applyFont="1" applyFill="1" applyAlignment="1">
      <alignment vertical="center"/>
      <protection/>
    </xf>
    <xf numFmtId="196" fontId="2" fillId="0" borderId="0" xfId="191" applyNumberFormat="1" applyFont="1" applyFill="1" applyBorder="1" applyAlignment="1" applyProtection="1" quotePrefix="1">
      <alignment horizontal="centerContinuous"/>
      <protection/>
    </xf>
    <xf numFmtId="196" fontId="2" fillId="0" borderId="0" xfId="0" applyNumberFormat="1" applyFont="1" applyFill="1" applyAlignment="1">
      <alignment/>
    </xf>
    <xf numFmtId="0" fontId="3" fillId="0" borderId="0" xfId="0" applyNumberFormat="1" applyFont="1" applyFill="1" applyBorder="1" applyAlignment="1">
      <alignment horizontal="center"/>
    </xf>
    <xf numFmtId="196" fontId="2" fillId="0" borderId="0" xfId="0" applyNumberFormat="1" applyFont="1" applyFill="1" applyBorder="1" applyAlignment="1">
      <alignment horizontal="centerContinuous"/>
    </xf>
    <xf numFmtId="0" fontId="3" fillId="0" borderId="13" xfId="0" applyNumberFormat="1" applyFont="1" applyFill="1" applyBorder="1" applyAlignment="1">
      <alignment horizontal="centerContinuous"/>
    </xf>
    <xf numFmtId="0" fontId="2" fillId="0" borderId="0" xfId="0" applyNumberFormat="1" applyFont="1" applyFill="1" applyAlignment="1">
      <alignment horizontal="left"/>
    </xf>
    <xf numFmtId="211" fontId="2" fillId="0" borderId="0" xfId="52" applyNumberFormat="1" applyFont="1" applyFill="1" applyAlignment="1">
      <alignment horizontal="right"/>
    </xf>
    <xf numFmtId="200" fontId="19" fillId="0" borderId="0" xfId="191" applyNumberFormat="1" applyFont="1" applyFill="1" applyBorder="1" applyAlignment="1" applyProtection="1">
      <alignment/>
      <protection/>
    </xf>
    <xf numFmtId="200" fontId="2" fillId="0" borderId="0" xfId="191" applyNumberFormat="1" applyFont="1" applyFill="1" applyBorder="1" applyAlignment="1" applyProtection="1">
      <alignment/>
      <protection/>
    </xf>
    <xf numFmtId="200" fontId="3" fillId="0" borderId="0" xfId="191" applyNumberFormat="1" applyFont="1" applyFill="1" applyBorder="1" applyAlignment="1" applyProtection="1" quotePrefix="1">
      <alignment/>
      <protection/>
    </xf>
    <xf numFmtId="211" fontId="2" fillId="0" borderId="0" xfId="52" applyNumberFormat="1" applyFont="1" applyFill="1" applyBorder="1" applyAlignment="1">
      <alignment horizontal="right"/>
    </xf>
    <xf numFmtId="211" fontId="2" fillId="0" borderId="13" xfId="52" applyNumberFormat="1" applyFont="1" applyFill="1" applyBorder="1" applyAlignment="1">
      <alignment horizontal="right"/>
    </xf>
    <xf numFmtId="211" fontId="2" fillId="0" borderId="0" xfId="191" applyNumberFormat="1" applyFont="1" applyFill="1" applyBorder="1" applyAlignment="1" applyProtection="1" quotePrefix="1">
      <alignment/>
      <protection/>
    </xf>
    <xf numFmtId="200" fontId="2" fillId="0" borderId="0" xfId="191" applyNumberFormat="1" applyFont="1" applyFill="1" applyBorder="1" applyAlignment="1" applyProtection="1" quotePrefix="1">
      <alignment/>
      <protection/>
    </xf>
    <xf numFmtId="200" fontId="19" fillId="0" borderId="0" xfId="191" applyNumberFormat="1" applyFont="1" applyFill="1" applyBorder="1" applyAlignment="1" applyProtection="1" quotePrefix="1">
      <alignment/>
      <protection/>
    </xf>
    <xf numFmtId="211" fontId="2" fillId="0" borderId="13" xfId="191" applyNumberFormat="1" applyFont="1" applyFill="1" applyBorder="1" applyAlignment="1" applyProtection="1" quotePrefix="1">
      <alignment/>
      <protection/>
    </xf>
    <xf numFmtId="211" fontId="2" fillId="0" borderId="14" xfId="52" applyNumberFormat="1" applyFont="1" applyFill="1" applyBorder="1" applyAlignment="1">
      <alignment horizontal="right"/>
    </xf>
    <xf numFmtId="39" fontId="2" fillId="0" borderId="0" xfId="52" applyNumberFormat="1" applyFont="1" applyFill="1" applyAlignment="1">
      <alignment/>
    </xf>
    <xf numFmtId="39" fontId="2" fillId="0" borderId="0" xfId="0" applyNumberFormat="1" applyFont="1" applyFill="1" applyBorder="1" applyAlignment="1">
      <alignment/>
    </xf>
    <xf numFmtId="214" fontId="2" fillId="0" borderId="0" xfId="52" applyNumberFormat="1" applyFont="1" applyFill="1" applyAlignment="1">
      <alignment/>
    </xf>
    <xf numFmtId="39" fontId="2" fillId="0" borderId="0" xfId="0" applyNumberFormat="1" applyFont="1" applyFill="1" applyAlignment="1">
      <alignment horizontal="left"/>
    </xf>
    <xf numFmtId="217" fontId="19" fillId="0" borderId="12" xfId="52" applyNumberFormat="1" applyFont="1" applyFill="1" applyBorder="1" applyAlignment="1">
      <alignment/>
    </xf>
    <xf numFmtId="39" fontId="19" fillId="0" borderId="0" xfId="0" applyNumberFormat="1" applyFont="1" applyFill="1" applyAlignment="1">
      <alignment/>
    </xf>
    <xf numFmtId="39" fontId="19" fillId="0" borderId="0" xfId="0" applyNumberFormat="1" applyFont="1" applyFill="1" applyAlignment="1">
      <alignment horizontal="center"/>
    </xf>
    <xf numFmtId="39" fontId="2" fillId="0" borderId="0" xfId="52" applyNumberFormat="1" applyFont="1" applyFill="1" applyAlignment="1" applyProtection="1" quotePrefix="1">
      <alignment/>
      <protection/>
    </xf>
    <xf numFmtId="214" fontId="2" fillId="0" borderId="0" xfId="52" applyNumberFormat="1" applyFont="1" applyFill="1" applyBorder="1" applyAlignment="1" applyProtection="1" quotePrefix="1">
      <alignment horizontal="right"/>
      <protection/>
    </xf>
    <xf numFmtId="214" fontId="2" fillId="0" borderId="0" xfId="0" applyNumberFormat="1" applyFont="1" applyFill="1" applyAlignment="1">
      <alignment/>
    </xf>
    <xf numFmtId="196" fontId="2" fillId="0" borderId="0" xfId="191" applyNumberFormat="1" applyFont="1" applyFill="1" applyBorder="1" applyAlignment="1" applyProtection="1" quotePrefix="1">
      <alignment horizontal="centerContinuous" vertical="center"/>
      <protection/>
    </xf>
    <xf numFmtId="39" fontId="3" fillId="0" borderId="0" xfId="0" applyNumberFormat="1" applyFont="1" applyFill="1" applyAlignment="1">
      <alignment/>
    </xf>
    <xf numFmtId="214" fontId="2" fillId="0" borderId="12" xfId="52" applyNumberFormat="1" applyFont="1" applyFill="1" applyBorder="1" applyAlignment="1" applyProtection="1" quotePrefix="1">
      <alignment horizontal="right"/>
      <protection/>
    </xf>
    <xf numFmtId="39" fontId="2" fillId="0" borderId="0" xfId="52" applyNumberFormat="1" applyFont="1" applyFill="1" applyBorder="1" applyAlignment="1" applyProtection="1" quotePrefix="1">
      <alignment/>
      <protection/>
    </xf>
    <xf numFmtId="39" fontId="2" fillId="0" borderId="0" xfId="52" applyNumberFormat="1" applyFont="1" applyFill="1" applyBorder="1" applyAlignment="1" applyProtection="1" quotePrefix="1">
      <alignment horizontal="center"/>
      <protection/>
    </xf>
    <xf numFmtId="39" fontId="2" fillId="0" borderId="0" xfId="0" applyNumberFormat="1" applyFont="1" applyFill="1" applyAlignment="1">
      <alignment horizontal="centerContinuous"/>
    </xf>
    <xf numFmtId="39" fontId="2" fillId="0" borderId="0" xfId="139" applyNumberFormat="1" applyFont="1" applyFill="1" applyAlignment="1">
      <alignment horizontal="centerContinuous"/>
      <protection/>
    </xf>
    <xf numFmtId="39" fontId="19" fillId="0" borderId="0" xfId="42" applyNumberFormat="1" applyFont="1" applyFill="1" applyBorder="1" applyAlignment="1" applyProtection="1" quotePrefix="1">
      <alignment/>
      <protection/>
    </xf>
    <xf numFmtId="39" fontId="19" fillId="0" borderId="0" xfId="42" applyNumberFormat="1" applyFont="1" applyFill="1" applyBorder="1" applyAlignment="1" applyProtection="1" quotePrefix="1">
      <alignment horizontal="center"/>
      <protection/>
    </xf>
    <xf numFmtId="0" fontId="2" fillId="0" borderId="0" xfId="0" applyFont="1" applyFill="1" applyAlignment="1" quotePrefix="1">
      <alignment horizontal="centerContinuous"/>
    </xf>
    <xf numFmtId="198" fontId="2" fillId="0" borderId="0" xfId="0" applyNumberFormat="1" applyFont="1" applyFill="1" applyAlignment="1">
      <alignment/>
    </xf>
    <xf numFmtId="198" fontId="2" fillId="0" borderId="0" xfId="52" applyNumberFormat="1" applyFont="1" applyFill="1" applyAlignment="1">
      <alignment/>
    </xf>
    <xf numFmtId="198" fontId="2" fillId="0" borderId="0" xfId="0" applyNumberFormat="1" applyFont="1" applyFill="1" applyAlignment="1">
      <alignment/>
    </xf>
    <xf numFmtId="198" fontId="2" fillId="0" borderId="0" xfId="70" applyNumberFormat="1" applyFont="1" applyFill="1" applyAlignment="1">
      <alignment/>
    </xf>
    <xf numFmtId="0" fontId="2" fillId="0" borderId="10" xfId="0" applyFont="1" applyFill="1" applyBorder="1" applyAlignment="1">
      <alignment/>
    </xf>
    <xf numFmtId="0" fontId="2" fillId="0" borderId="0" xfId="0" applyFont="1" applyFill="1" applyBorder="1" applyAlignment="1">
      <alignment/>
    </xf>
    <xf numFmtId="214" fontId="19" fillId="0" borderId="11" xfId="0" applyNumberFormat="1" applyFont="1" applyFill="1" applyBorder="1" applyAlignment="1">
      <alignment/>
    </xf>
    <xf numFmtId="198" fontId="2" fillId="0" borderId="0" xfId="0" applyNumberFormat="1" applyFont="1" applyFill="1" applyBorder="1" applyAlignment="1">
      <alignment/>
    </xf>
    <xf numFmtId="214" fontId="19" fillId="0" borderId="0" xfId="52" applyNumberFormat="1" applyFont="1" applyFill="1" applyBorder="1" applyAlignment="1">
      <alignment/>
    </xf>
    <xf numFmtId="198" fontId="3" fillId="0" borderId="0" xfId="0" applyNumberFormat="1" applyFont="1" applyFill="1" applyAlignment="1">
      <alignment/>
    </xf>
    <xf numFmtId="214" fontId="2" fillId="0" borderId="12" xfId="0" applyNumberFormat="1" applyFont="1" applyFill="1" applyBorder="1" applyAlignment="1">
      <alignment horizontal="right"/>
    </xf>
    <xf numFmtId="214" fontId="2" fillId="0" borderId="0" xfId="0" applyNumberFormat="1" applyFont="1" applyFill="1" applyBorder="1" applyAlignment="1">
      <alignment horizontal="right"/>
    </xf>
    <xf numFmtId="39" fontId="2" fillId="0" borderId="0" xfId="191" applyNumberFormat="1" applyFont="1" applyFill="1" applyBorder="1" applyAlignment="1" applyProtection="1" quotePrefix="1">
      <alignment horizontal="centerContinuous"/>
      <protection/>
    </xf>
    <xf numFmtId="39" fontId="19" fillId="0" borderId="0" xfId="191" applyNumberFormat="1" applyFont="1" applyFill="1" applyBorder="1" applyAlignment="1" applyProtection="1" quotePrefix="1">
      <alignment horizontal="left"/>
      <protection/>
    </xf>
    <xf numFmtId="198" fontId="2" fillId="0" borderId="0" xfId="54" applyNumberFormat="1" applyFont="1" applyFill="1" applyAlignment="1">
      <alignment/>
    </xf>
    <xf numFmtId="40" fontId="2" fillId="0" borderId="0" xfId="103" applyNumberFormat="1" applyFont="1" applyFill="1" applyBorder="1" applyAlignment="1">
      <alignment horizontal="centerContinuous"/>
    </xf>
    <xf numFmtId="39" fontId="2" fillId="0" borderId="0" xfId="54" applyNumberFormat="1" applyFont="1" applyFill="1" applyAlignment="1">
      <alignment/>
    </xf>
    <xf numFmtId="39" fontId="19" fillId="0" borderId="0" xfId="54" applyNumberFormat="1" applyFont="1" applyFill="1" applyAlignment="1">
      <alignment/>
    </xf>
    <xf numFmtId="40" fontId="2" fillId="0" borderId="0" xfId="103" applyNumberFormat="1" applyFont="1" applyFill="1" applyBorder="1" applyAlignment="1">
      <alignment horizontal="center"/>
    </xf>
    <xf numFmtId="0" fontId="2" fillId="0" borderId="0" xfId="139" applyFont="1" applyFill="1" applyBorder="1">
      <alignment/>
      <protection/>
    </xf>
    <xf numFmtId="198" fontId="3" fillId="0" borderId="0" xfId="139" applyNumberFormat="1" applyFont="1" applyFill="1">
      <alignment/>
      <protection/>
    </xf>
    <xf numFmtId="223" fontId="2" fillId="0" borderId="0" xfId="0" applyNumberFormat="1" applyFont="1" applyFill="1" applyAlignment="1">
      <alignment horizontal="right"/>
    </xf>
    <xf numFmtId="203" fontId="2" fillId="0" borderId="0" xfId="0" applyNumberFormat="1" applyFont="1" applyFill="1" applyAlignment="1">
      <alignment horizontal="left"/>
    </xf>
    <xf numFmtId="39" fontId="2" fillId="0" borderId="0" xfId="54" applyNumberFormat="1" applyFont="1" applyFill="1" applyBorder="1" applyAlignment="1" applyProtection="1" quotePrefix="1">
      <alignment/>
      <protection/>
    </xf>
    <xf numFmtId="0" fontId="3" fillId="0" borderId="0" xfId="0" applyFont="1" applyFill="1" applyAlignment="1">
      <alignment horizontal="left"/>
    </xf>
    <xf numFmtId="0" fontId="3" fillId="0" borderId="0" xfId="0" applyFont="1" applyFill="1" applyAlignment="1" quotePrefix="1">
      <alignment horizontal="left"/>
    </xf>
    <xf numFmtId="0" fontId="2" fillId="0" borderId="0" xfId="0" applyFont="1" applyFill="1" applyAlignment="1" quotePrefix="1">
      <alignment horizontal="left"/>
    </xf>
    <xf numFmtId="40" fontId="2" fillId="0" borderId="0" xfId="0" applyNumberFormat="1" applyFont="1" applyFill="1" applyAlignment="1">
      <alignment/>
    </xf>
    <xf numFmtId="0" fontId="2" fillId="0" borderId="0" xfId="0" applyFont="1" applyFill="1" applyAlignment="1">
      <alignment horizontal="left"/>
    </xf>
    <xf numFmtId="43" fontId="2" fillId="0" borderId="0" xfId="103" applyFont="1" applyFill="1" applyAlignment="1">
      <alignment/>
    </xf>
    <xf numFmtId="0" fontId="3" fillId="0" borderId="0" xfId="141" applyFont="1" applyFill="1" applyAlignment="1">
      <alignment/>
      <protection/>
    </xf>
    <xf numFmtId="39" fontId="2" fillId="0" borderId="0" xfId="141" applyNumberFormat="1" applyFont="1" applyFill="1" applyAlignment="1">
      <alignment/>
      <protection/>
    </xf>
    <xf numFmtId="0" fontId="15" fillId="0" borderId="0" xfId="0" applyFont="1" applyFill="1" applyAlignment="1">
      <alignment horizontal="right"/>
    </xf>
    <xf numFmtId="39" fontId="2" fillId="0" borderId="0" xfId="191" applyNumberFormat="1" applyFont="1" applyFill="1" applyBorder="1" applyAlignment="1" applyProtection="1" quotePrefix="1">
      <alignment horizontal="left"/>
      <protection/>
    </xf>
    <xf numFmtId="214" fontId="2" fillId="0" borderId="0" xfId="52" applyNumberFormat="1" applyFont="1" applyFill="1" applyAlignment="1">
      <alignment horizontal="right"/>
    </xf>
    <xf numFmtId="214" fontId="19" fillId="0" borderId="0" xfId="52" applyNumberFormat="1" applyFont="1" applyFill="1" applyBorder="1" applyAlignment="1" applyProtection="1" quotePrefix="1">
      <alignment horizontal="right"/>
      <protection/>
    </xf>
    <xf numFmtId="214" fontId="2" fillId="0" borderId="0" xfId="53" applyNumberFormat="1" applyFont="1" applyFill="1" applyBorder="1" applyAlignment="1">
      <alignment horizontal="right"/>
    </xf>
    <xf numFmtId="214" fontId="2" fillId="0" borderId="0" xfId="42" applyNumberFormat="1" applyFont="1" applyFill="1" applyBorder="1" applyAlignment="1" applyProtection="1" quotePrefix="1">
      <alignment horizontal="right"/>
      <protection/>
    </xf>
    <xf numFmtId="214" fontId="2" fillId="0" borderId="12" xfId="53" applyNumberFormat="1" applyFont="1" applyFill="1" applyBorder="1" applyAlignment="1">
      <alignment horizontal="right"/>
    </xf>
    <xf numFmtId="214" fontId="2" fillId="0" borderId="0" xfId="42" applyNumberFormat="1" applyFont="1" applyFill="1" applyAlignment="1">
      <alignment horizontal="right"/>
    </xf>
    <xf numFmtId="0" fontId="3" fillId="0" borderId="0" xfId="141" applyFont="1" applyFill="1">
      <alignment/>
      <protection/>
    </xf>
    <xf numFmtId="0" fontId="2" fillId="0" borderId="0" xfId="141" applyFont="1" applyFill="1">
      <alignment/>
      <protection/>
    </xf>
    <xf numFmtId="39" fontId="2" fillId="0" borderId="0" xfId="53" applyNumberFormat="1" applyFont="1" applyFill="1" applyBorder="1" applyAlignment="1">
      <alignment horizontal="centerContinuous"/>
    </xf>
    <xf numFmtId="43" fontId="2" fillId="0" borderId="0" xfId="42" applyFont="1" applyFill="1" applyBorder="1" applyAlignment="1">
      <alignment horizontal="right"/>
    </xf>
    <xf numFmtId="43" fontId="19" fillId="0" borderId="0" xfId="42" applyFont="1" applyFill="1" applyBorder="1" applyAlignment="1">
      <alignment horizontal="right"/>
    </xf>
    <xf numFmtId="214" fontId="2" fillId="0" borderId="0" xfId="53" applyNumberFormat="1" applyFont="1" applyFill="1" applyBorder="1" applyAlignment="1">
      <alignment/>
    </xf>
    <xf numFmtId="225" fontId="2" fillId="0" borderId="0" xfId="184" applyNumberFormat="1" applyFont="1" applyFill="1" applyBorder="1" applyAlignment="1">
      <alignment horizontal="right"/>
    </xf>
    <xf numFmtId="203" fontId="3" fillId="0" borderId="0" xfId="0" applyNumberFormat="1" applyFont="1" applyFill="1" applyAlignment="1">
      <alignment horizontal="left"/>
    </xf>
    <xf numFmtId="203" fontId="2" fillId="0" borderId="0" xfId="0" applyNumberFormat="1" applyFont="1" applyFill="1" applyAlignment="1">
      <alignment/>
    </xf>
    <xf numFmtId="203" fontId="2" fillId="0" borderId="0" xfId="0" applyNumberFormat="1" applyFont="1" applyFill="1" applyAlignment="1">
      <alignment/>
    </xf>
    <xf numFmtId="203" fontId="2" fillId="0" borderId="0" xfId="0" applyNumberFormat="1" applyFont="1" applyFill="1" applyAlignment="1" quotePrefix="1">
      <alignment horizontal="center"/>
    </xf>
    <xf numFmtId="43" fontId="2" fillId="0" borderId="0" xfId="53"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Fill="1" applyAlignment="1" quotePrefix="1">
      <alignment horizontal="center"/>
    </xf>
    <xf numFmtId="49" fontId="3" fillId="0" borderId="0" xfId="0" applyNumberFormat="1" applyFont="1" applyFill="1" applyAlignment="1">
      <alignment horizontal="center"/>
    </xf>
    <xf numFmtId="40" fontId="3" fillId="0" borderId="0" xfId="0" applyNumberFormat="1" applyFont="1" applyFill="1" applyAlignment="1">
      <alignment horizontal="center"/>
    </xf>
    <xf numFmtId="40" fontId="2" fillId="0" borderId="0" xfId="0" applyNumberFormat="1" applyFont="1" applyFill="1" applyAlignment="1">
      <alignment/>
    </xf>
    <xf numFmtId="39" fontId="2" fillId="0" borderId="0" xfId="0" applyNumberFormat="1" applyFont="1" applyFill="1" applyAlignment="1" quotePrefix="1">
      <alignment/>
    </xf>
    <xf numFmtId="43" fontId="2" fillId="0" borderId="0" xfId="71" applyFont="1" applyFill="1" applyAlignment="1">
      <alignment/>
    </xf>
    <xf numFmtId="0" fontId="2" fillId="0" borderId="0" xfId="0" applyFont="1" applyFill="1" applyAlignment="1" quotePrefix="1">
      <alignment/>
    </xf>
    <xf numFmtId="43" fontId="2" fillId="0" borderId="0" xfId="70" applyFont="1" applyFill="1" applyAlignment="1">
      <alignment/>
    </xf>
    <xf numFmtId="212" fontId="2" fillId="0" borderId="0" xfId="70" applyNumberFormat="1" applyFont="1" applyFill="1" applyAlignment="1">
      <alignment/>
    </xf>
    <xf numFmtId="214" fontId="19" fillId="0" borderId="10" xfId="52" applyNumberFormat="1" applyFont="1" applyFill="1" applyBorder="1" applyAlignment="1">
      <alignment/>
    </xf>
    <xf numFmtId="0" fontId="2" fillId="0" borderId="0" xfId="0" applyFont="1" applyFill="1" applyAlignment="1">
      <alignment horizontal="center"/>
    </xf>
    <xf numFmtId="212" fontId="2" fillId="0" borderId="13" xfId="70" applyNumberFormat="1" applyFont="1" applyFill="1" applyBorder="1" applyAlignment="1">
      <alignment horizontal="right"/>
    </xf>
    <xf numFmtId="43" fontId="2" fillId="0" borderId="0" xfId="70" applyFont="1" applyFill="1" applyAlignment="1">
      <alignment/>
    </xf>
    <xf numFmtId="40" fontId="2" fillId="0" borderId="0" xfId="0" applyNumberFormat="1" applyFont="1" applyFill="1" applyAlignment="1">
      <alignment horizontal="center"/>
    </xf>
    <xf numFmtId="215" fontId="2" fillId="0" borderId="13" xfId="54" applyNumberFormat="1" applyFont="1" applyFill="1" applyBorder="1" applyAlignment="1">
      <alignment horizontal="right"/>
    </xf>
    <xf numFmtId="43" fontId="2" fillId="0" borderId="0" xfId="70" applyFont="1" applyFill="1" applyBorder="1" applyAlignment="1">
      <alignment/>
    </xf>
    <xf numFmtId="215" fontId="2" fillId="0" borderId="12" xfId="54" applyNumberFormat="1" applyFont="1" applyFill="1" applyBorder="1" applyAlignment="1">
      <alignment horizontal="right"/>
    </xf>
    <xf numFmtId="222" fontId="2" fillId="0" borderId="0" xfId="0" applyNumberFormat="1" applyFont="1" applyFill="1" applyAlignment="1" quotePrefix="1">
      <alignment horizontal="right"/>
    </xf>
    <xf numFmtId="40" fontId="2" fillId="0" borderId="0" xfId="139" applyNumberFormat="1" applyFont="1" applyFill="1" applyAlignment="1" quotePrefix="1">
      <alignment horizontal="centerContinuous" vertical="center"/>
      <protection/>
    </xf>
    <xf numFmtId="40" fontId="2" fillId="0" borderId="0" xfId="139" applyNumberFormat="1" applyFont="1" applyFill="1">
      <alignment/>
      <protection/>
    </xf>
    <xf numFmtId="40" fontId="2" fillId="0" borderId="0" xfId="139" applyNumberFormat="1" applyFont="1" applyFill="1" applyAlignment="1" quotePrefix="1">
      <alignment horizontal="center"/>
      <protection/>
    </xf>
    <xf numFmtId="40" fontId="3" fillId="0" borderId="0" xfId="139" applyNumberFormat="1" applyFont="1" applyFill="1">
      <alignment/>
      <protection/>
    </xf>
    <xf numFmtId="39" fontId="3" fillId="0" borderId="0" xfId="191" applyNumberFormat="1" applyFont="1" applyFill="1" applyAlignment="1" applyProtection="1">
      <alignment horizontal="centerContinuous"/>
      <protection/>
    </xf>
    <xf numFmtId="39" fontId="3" fillId="0" borderId="0" xfId="52" applyNumberFormat="1" applyFont="1" applyFill="1" applyAlignment="1">
      <alignment horizontal="right"/>
    </xf>
    <xf numFmtId="39" fontId="3" fillId="0" borderId="0" xfId="52" applyNumberFormat="1" applyFont="1" applyFill="1" applyBorder="1" applyAlignment="1">
      <alignment horizontal="center"/>
    </xf>
    <xf numFmtId="39" fontId="3" fillId="0" borderId="10" xfId="52" applyNumberFormat="1" applyFont="1" applyFill="1" applyBorder="1" applyAlignment="1">
      <alignment horizontal="center"/>
    </xf>
    <xf numFmtId="39" fontId="2" fillId="0" borderId="0" xfId="141" applyNumberFormat="1" applyFont="1" applyFill="1" applyBorder="1" applyAlignment="1" quotePrefix="1">
      <alignment horizontal="center"/>
      <protection/>
    </xf>
    <xf numFmtId="0" fontId="2" fillId="0" borderId="0" xfId="141" applyFont="1" applyFill="1" applyBorder="1" applyAlignment="1">
      <alignment horizontal="center"/>
      <protection/>
    </xf>
    <xf numFmtId="39" fontId="3" fillId="0" borderId="0" xfId="141" applyNumberFormat="1" applyFont="1" applyFill="1" applyBorder="1" applyAlignment="1">
      <alignment horizontal="center"/>
      <protection/>
    </xf>
    <xf numFmtId="0" fontId="3" fillId="0" borderId="0" xfId="141" applyFont="1" applyFill="1" applyBorder="1" applyAlignment="1">
      <alignment horizontal="center"/>
      <protection/>
    </xf>
    <xf numFmtId="0" fontId="2" fillId="0" borderId="0" xfId="139" applyFont="1" applyFill="1" applyAlignment="1">
      <alignment/>
      <protection/>
    </xf>
    <xf numFmtId="200" fontId="2" fillId="0" borderId="0" xfId="139" applyNumberFormat="1" applyFont="1" applyFill="1" applyBorder="1" applyAlignment="1">
      <alignment horizontal="right"/>
      <protection/>
    </xf>
    <xf numFmtId="200" fontId="2" fillId="0" borderId="0" xfId="139" applyNumberFormat="1" applyFont="1" applyFill="1">
      <alignment/>
      <protection/>
    </xf>
    <xf numFmtId="43" fontId="19" fillId="0" borderId="0" xfId="52" applyFont="1" applyFill="1" applyAlignment="1">
      <alignment/>
    </xf>
    <xf numFmtId="43" fontId="19" fillId="0" borderId="0" xfId="69" applyFont="1" applyFill="1" applyBorder="1" applyAlignment="1">
      <alignment horizontal="center"/>
    </xf>
    <xf numFmtId="197" fontId="2" fillId="0" borderId="0" xfId="139" applyNumberFormat="1" applyFont="1" applyFill="1" applyBorder="1" applyAlignment="1">
      <alignment horizontal="right"/>
      <protection/>
    </xf>
    <xf numFmtId="39" fontId="3" fillId="0" borderId="0" xfId="52" applyNumberFormat="1" applyFont="1" applyFill="1" applyBorder="1" applyAlignment="1">
      <alignment horizontal="centerContinuous"/>
    </xf>
    <xf numFmtId="40" fontId="3" fillId="0" borderId="0" xfId="139" applyNumberFormat="1" applyFont="1" applyFill="1" applyBorder="1" applyAlignment="1">
      <alignment/>
      <protection/>
    </xf>
    <xf numFmtId="39" fontId="2" fillId="0" borderId="0" xfId="139" applyNumberFormat="1" applyFont="1" applyFill="1" applyAlignment="1">
      <alignment horizontal="left"/>
      <protection/>
    </xf>
    <xf numFmtId="200" fontId="3" fillId="0" borderId="0" xfId="139" applyNumberFormat="1" applyFont="1" applyFill="1" applyAlignment="1">
      <alignment horizontal="center"/>
      <protection/>
    </xf>
    <xf numFmtId="43" fontId="19" fillId="0" borderId="0" xfId="103" applyFont="1" applyFill="1" applyBorder="1" applyAlignment="1">
      <alignment/>
    </xf>
    <xf numFmtId="211" fontId="2" fillId="0" borderId="0" xfId="139" applyNumberFormat="1" applyFont="1" applyFill="1">
      <alignment/>
      <protection/>
    </xf>
    <xf numFmtId="211" fontId="2" fillId="0" borderId="0" xfId="52" applyNumberFormat="1" applyFont="1" applyFill="1" applyBorder="1" applyAlignment="1">
      <alignment/>
    </xf>
    <xf numFmtId="211" fontId="2" fillId="0" borderId="0" xfId="66" applyNumberFormat="1" applyFont="1" applyFill="1" applyBorder="1" applyAlignment="1">
      <alignment/>
    </xf>
    <xf numFmtId="214" fontId="19" fillId="0" borderId="0" xfId="83" applyNumberFormat="1" applyFont="1" applyFill="1" applyBorder="1" applyAlignment="1">
      <alignment horizontal="center"/>
    </xf>
    <xf numFmtId="214" fontId="19" fillId="0" borderId="0" xfId="83" applyNumberFormat="1" applyFont="1" applyFill="1" applyBorder="1" applyAlignment="1">
      <alignment horizontal="right"/>
    </xf>
    <xf numFmtId="43" fontId="2" fillId="0" borderId="0" xfId="69" applyFont="1" applyFill="1" applyBorder="1" applyAlignment="1">
      <alignment horizontal="center"/>
    </xf>
    <xf numFmtId="43" fontId="2" fillId="0" borderId="0" xfId="103" applyFont="1" applyFill="1" applyBorder="1" applyAlignment="1">
      <alignment/>
    </xf>
    <xf numFmtId="211" fontId="2" fillId="0" borderId="0" xfId="52" applyNumberFormat="1" applyFont="1" applyFill="1" applyAlignment="1">
      <alignment/>
    </xf>
    <xf numFmtId="39" fontId="2" fillId="0" borderId="0" xfId="139" applyNumberFormat="1" applyFont="1" applyFill="1" applyBorder="1" applyAlignment="1">
      <alignment horizontal="centerContinuous"/>
      <protection/>
    </xf>
    <xf numFmtId="43" fontId="2" fillId="0" borderId="0" xfId="66" applyFont="1" applyFill="1" applyBorder="1" applyAlignment="1">
      <alignment/>
    </xf>
    <xf numFmtId="200" fontId="2" fillId="0" borderId="0" xfId="52" applyNumberFormat="1" applyFont="1" applyFill="1" applyBorder="1" applyAlignment="1">
      <alignment/>
    </xf>
    <xf numFmtId="215" fontId="2" fillId="0" borderId="0" xfId="66" applyNumberFormat="1" applyFont="1" applyFill="1" applyBorder="1" applyAlignment="1">
      <alignment/>
    </xf>
    <xf numFmtId="215" fontId="2" fillId="0" borderId="0" xfId="52" applyNumberFormat="1" applyFont="1" applyFill="1" applyBorder="1" applyAlignment="1">
      <alignment/>
    </xf>
    <xf numFmtId="200" fontId="2" fillId="0" borderId="0" xfId="139" applyNumberFormat="1" applyFont="1" applyFill="1" applyBorder="1" applyAlignment="1">
      <alignment/>
      <protection/>
    </xf>
    <xf numFmtId="43" fontId="19" fillId="0" borderId="0" xfId="184" applyFont="1" applyFill="1" applyBorder="1" applyAlignment="1">
      <alignment/>
    </xf>
    <xf numFmtId="214" fontId="19" fillId="0" borderId="0" xfId="52" applyNumberFormat="1" applyFont="1" applyFill="1" applyBorder="1" applyAlignment="1">
      <alignment horizontal="center"/>
    </xf>
    <xf numFmtId="200" fontId="2" fillId="0" borderId="0" xfId="52" applyNumberFormat="1" applyFont="1" applyFill="1" applyAlignment="1">
      <alignment/>
    </xf>
    <xf numFmtId="204" fontId="2" fillId="0" borderId="0" xfId="139" applyNumberFormat="1" applyFont="1" applyFill="1">
      <alignment/>
      <protection/>
    </xf>
    <xf numFmtId="40" fontId="2" fillId="0" borderId="0" xfId="139" applyNumberFormat="1" applyFont="1" applyFill="1" applyBorder="1">
      <alignment/>
      <protection/>
    </xf>
    <xf numFmtId="40" fontId="2" fillId="0" borderId="0" xfId="71" applyNumberFormat="1" applyFont="1" applyFill="1" applyBorder="1" applyAlignment="1">
      <alignment/>
    </xf>
    <xf numFmtId="211" fontId="2" fillId="0" borderId="0" xfId="103" applyNumberFormat="1" applyFont="1" applyFill="1" applyBorder="1" applyAlignment="1">
      <alignment/>
    </xf>
    <xf numFmtId="211" fontId="2" fillId="0" borderId="0" xfId="139" applyNumberFormat="1" applyFont="1" applyFill="1" applyBorder="1">
      <alignment/>
      <protection/>
    </xf>
    <xf numFmtId="40" fontId="2" fillId="0" borderId="0" xfId="139" applyNumberFormat="1" applyFont="1" applyFill="1" applyAlignment="1">
      <alignment horizontal="center"/>
      <protection/>
    </xf>
    <xf numFmtId="215" fontId="2" fillId="0" borderId="0" xfId="103" applyNumberFormat="1" applyFont="1" applyFill="1" applyBorder="1" applyAlignment="1">
      <alignment/>
    </xf>
    <xf numFmtId="215" fontId="2" fillId="0" borderId="0" xfId="139" applyNumberFormat="1" applyFont="1" applyFill="1" applyBorder="1" applyAlignment="1">
      <alignment horizontal="right"/>
      <protection/>
    </xf>
    <xf numFmtId="0" fontId="15" fillId="0" borderId="0" xfId="161" applyFont="1" applyFill="1" applyBorder="1" applyAlignment="1">
      <alignment vertical="center"/>
      <protection/>
    </xf>
    <xf numFmtId="38" fontId="2" fillId="0" borderId="0" xfId="139" applyNumberFormat="1" applyFont="1" applyFill="1" applyAlignment="1">
      <alignment horizontal="centerContinuous" vertical="center"/>
      <protection/>
    </xf>
    <xf numFmtId="38" fontId="2" fillId="0" borderId="0" xfId="139" applyNumberFormat="1" applyFont="1" applyFill="1" applyAlignment="1">
      <alignment horizontal="centerContinuous"/>
      <protection/>
    </xf>
    <xf numFmtId="38" fontId="2" fillId="0" borderId="0" xfId="139" applyNumberFormat="1" applyFont="1" applyFill="1">
      <alignment/>
      <protection/>
    </xf>
    <xf numFmtId="38" fontId="2" fillId="0" borderId="0" xfId="139" applyNumberFormat="1" applyFont="1" applyFill="1" applyAlignment="1">
      <alignment horizontal="center"/>
      <protection/>
    </xf>
    <xf numFmtId="39" fontId="15" fillId="0" borderId="0" xfId="139" applyNumberFormat="1" applyFont="1" applyFill="1">
      <alignment/>
      <protection/>
    </xf>
    <xf numFmtId="39" fontId="19" fillId="0" borderId="0" xfId="139" applyNumberFormat="1" applyFont="1" applyFill="1">
      <alignment/>
      <protection/>
    </xf>
    <xf numFmtId="198" fontId="2" fillId="0" borderId="0" xfId="0" applyNumberFormat="1" applyFont="1" applyFill="1" applyAlignment="1" quotePrefix="1">
      <alignment horizontal="left"/>
    </xf>
    <xf numFmtId="198" fontId="2" fillId="0" borderId="0" xfId="191" applyNumberFormat="1" applyFont="1" applyFill="1" applyAlignment="1">
      <alignment horizontal="center"/>
      <protection/>
    </xf>
    <xf numFmtId="0" fontId="19" fillId="0" borderId="0" xfId="139" applyFont="1" applyFill="1">
      <alignment/>
      <protection/>
    </xf>
    <xf numFmtId="0" fontId="2" fillId="0" borderId="0" xfId="139" applyFont="1" applyFill="1" applyAlignment="1">
      <alignment horizontal="right"/>
      <protection/>
    </xf>
    <xf numFmtId="38" fontId="2" fillId="0" borderId="0" xfId="139" applyNumberFormat="1" applyFont="1" applyFill="1" applyBorder="1" applyAlignment="1">
      <alignment horizontal="centerContinuous"/>
      <protection/>
    </xf>
    <xf numFmtId="1" fontId="2" fillId="0" borderId="0" xfId="139" applyNumberFormat="1" applyFont="1" applyFill="1" applyBorder="1" applyAlignment="1">
      <alignment horizontal="center"/>
      <protection/>
    </xf>
    <xf numFmtId="1" fontId="2" fillId="0" borderId="0" xfId="139" applyNumberFormat="1" applyFont="1" applyFill="1" applyBorder="1" applyAlignment="1" quotePrefix="1">
      <alignment horizontal="center"/>
      <protection/>
    </xf>
    <xf numFmtId="1" fontId="2" fillId="0" borderId="11" xfId="139" applyNumberFormat="1" applyFont="1" applyFill="1" applyBorder="1" applyAlignment="1" quotePrefix="1">
      <alignment horizontal="center"/>
      <protection/>
    </xf>
    <xf numFmtId="38" fontId="2" fillId="0" borderId="0" xfId="139" applyNumberFormat="1" applyFont="1" applyFill="1" applyBorder="1">
      <alignment/>
      <protection/>
    </xf>
    <xf numFmtId="216" fontId="19" fillId="0" borderId="0" xfId="139" applyNumberFormat="1" applyFont="1" applyFill="1" applyBorder="1">
      <alignment/>
      <protection/>
    </xf>
    <xf numFmtId="216" fontId="19" fillId="0" borderId="0" xfId="54" applyNumberFormat="1" applyFont="1" applyFill="1" applyBorder="1" applyAlignment="1">
      <alignment/>
    </xf>
    <xf numFmtId="216" fontId="19" fillId="0" borderId="10" xfId="139" applyNumberFormat="1" applyFont="1" applyFill="1" applyBorder="1">
      <alignment/>
      <protection/>
    </xf>
    <xf numFmtId="216" fontId="19" fillId="0" borderId="0" xfId="139" applyNumberFormat="1" applyFont="1" applyFill="1">
      <alignment/>
      <protection/>
    </xf>
    <xf numFmtId="193" fontId="2" fillId="0" borderId="0" xfId="139" applyNumberFormat="1" applyFont="1" applyFill="1" applyBorder="1">
      <alignment/>
      <protection/>
    </xf>
    <xf numFmtId="216" fontId="19" fillId="0" borderId="11" xfId="139" applyNumberFormat="1" applyFont="1" applyFill="1" applyBorder="1">
      <alignment/>
      <protection/>
    </xf>
    <xf numFmtId="216" fontId="19" fillId="0" borderId="11" xfId="54" applyNumberFormat="1" applyFont="1" applyFill="1" applyBorder="1" applyAlignment="1">
      <alignment/>
    </xf>
    <xf numFmtId="213" fontId="2" fillId="0" borderId="0" xfId="139" applyNumberFormat="1" applyFont="1" applyFill="1" applyAlignment="1">
      <alignment horizontal="right"/>
      <protection/>
    </xf>
    <xf numFmtId="192" fontId="2" fillId="0" borderId="0" xfId="139" applyNumberFormat="1" applyFont="1" applyFill="1">
      <alignment/>
      <protection/>
    </xf>
    <xf numFmtId="216" fontId="19" fillId="0" borderId="12" xfId="139" applyNumberFormat="1" applyFont="1" applyFill="1" applyBorder="1">
      <alignment/>
      <protection/>
    </xf>
    <xf numFmtId="216" fontId="19" fillId="0" borderId="16" xfId="139" applyNumberFormat="1" applyFont="1" applyFill="1" applyBorder="1">
      <alignment/>
      <protection/>
    </xf>
    <xf numFmtId="38" fontId="2" fillId="0" borderId="0" xfId="139" applyNumberFormat="1" applyFont="1" applyFill="1" applyAlignment="1">
      <alignment horizontal="left"/>
      <protection/>
    </xf>
    <xf numFmtId="216" fontId="19" fillId="0" borderId="0" xfId="153" applyNumberFormat="1" applyFont="1" applyFill="1" applyBorder="1">
      <alignment/>
      <protection/>
    </xf>
    <xf numFmtId="216" fontId="19" fillId="0" borderId="10" xfId="153" applyNumberFormat="1" applyFont="1" applyFill="1" applyBorder="1">
      <alignment/>
      <protection/>
    </xf>
    <xf numFmtId="216" fontId="19" fillId="0" borderId="12" xfId="153" applyNumberFormat="1" applyFont="1" applyFill="1" applyBorder="1">
      <alignment/>
      <protection/>
    </xf>
    <xf numFmtId="216" fontId="19" fillId="0" borderId="0" xfId="153" applyNumberFormat="1" applyFont="1" applyFill="1">
      <alignment/>
      <protection/>
    </xf>
    <xf numFmtId="202" fontId="2" fillId="0" borderId="0" xfId="52" applyNumberFormat="1" applyFont="1" applyFill="1" applyBorder="1" applyAlignment="1">
      <alignment/>
    </xf>
    <xf numFmtId="198" fontId="2" fillId="0" borderId="10" xfId="0" applyNumberFormat="1" applyFont="1" applyFill="1" applyBorder="1" applyAlignment="1">
      <alignment/>
    </xf>
    <xf numFmtId="198" fontId="2" fillId="0" borderId="0" xfId="0" applyNumberFormat="1" applyFont="1" applyFill="1" applyAlignment="1">
      <alignment horizontal="center"/>
    </xf>
    <xf numFmtId="198" fontId="19" fillId="0" borderId="0" xfId="0" applyNumberFormat="1" applyFont="1" applyFill="1" applyAlignment="1">
      <alignment horizontal="center"/>
    </xf>
    <xf numFmtId="198" fontId="19" fillId="0" borderId="0" xfId="0" applyNumberFormat="1" applyFont="1" applyFill="1" applyAlignment="1">
      <alignment/>
    </xf>
    <xf numFmtId="43" fontId="2" fillId="0" borderId="0" xfId="52" applyFont="1" applyFill="1" applyAlignment="1">
      <alignment/>
    </xf>
    <xf numFmtId="0" fontId="19" fillId="0" borderId="0" xfId="138" applyFont="1" applyFill="1" applyBorder="1" applyAlignment="1">
      <alignment/>
      <protection/>
    </xf>
    <xf numFmtId="0" fontId="2" fillId="0" borderId="0" xfId="138" applyFont="1" applyFill="1" applyAlignment="1">
      <alignment/>
      <protection/>
    </xf>
    <xf numFmtId="40" fontId="3" fillId="0" borderId="0" xfId="138" applyNumberFormat="1" applyFont="1" applyFill="1">
      <alignment/>
      <protection/>
    </xf>
    <xf numFmtId="40" fontId="2" fillId="0" borderId="0" xfId="138" applyNumberFormat="1" applyFont="1" applyFill="1">
      <alignment/>
      <protection/>
    </xf>
    <xf numFmtId="214" fontId="19" fillId="0" borderId="0" xfId="138" applyNumberFormat="1" applyFont="1" applyFill="1" applyBorder="1" applyAlignment="1">
      <alignment horizontal="right"/>
      <protection/>
    </xf>
    <xf numFmtId="0" fontId="15" fillId="0" borderId="0" xfId="138" applyFont="1" applyFill="1">
      <alignment/>
      <protection/>
    </xf>
    <xf numFmtId="39" fontId="19" fillId="0" borderId="0" xfId="138" applyNumberFormat="1" applyFont="1" applyFill="1" applyAlignment="1">
      <alignment/>
      <protection/>
    </xf>
    <xf numFmtId="0" fontId="19" fillId="0" borderId="0" xfId="138" applyFont="1" applyFill="1">
      <alignment/>
      <protection/>
    </xf>
    <xf numFmtId="43" fontId="19" fillId="0" borderId="0" xfId="69" applyFont="1" applyFill="1" applyBorder="1" applyAlignment="1">
      <alignment horizontal="center"/>
    </xf>
    <xf numFmtId="43" fontId="7" fillId="0" borderId="0" xfId="42" applyFont="1" applyFill="1" applyAlignment="1">
      <alignment/>
    </xf>
    <xf numFmtId="200" fontId="20" fillId="0" borderId="0" xfId="168" applyNumberFormat="1" applyFont="1" applyFill="1" applyBorder="1" applyAlignment="1">
      <alignment horizontal="center"/>
      <protection/>
    </xf>
    <xf numFmtId="216" fontId="19" fillId="0" borderId="0" xfId="139" applyNumberFormat="1" applyFont="1" applyFill="1" applyBorder="1">
      <alignment/>
      <protection/>
    </xf>
    <xf numFmtId="0" fontId="19" fillId="0" borderId="0" xfId="0" applyFont="1" applyFill="1" applyAlignment="1">
      <alignment/>
    </xf>
    <xf numFmtId="206" fontId="2" fillId="0" borderId="0" xfId="42" applyNumberFormat="1" applyFont="1" applyFill="1" applyBorder="1" applyAlignment="1" applyProtection="1" quotePrefix="1">
      <alignment horizontal="right"/>
      <protection/>
    </xf>
    <xf numFmtId="215" fontId="2" fillId="0" borderId="0" xfId="54" applyNumberFormat="1" applyFont="1" applyFill="1" applyBorder="1" applyAlignment="1">
      <alignment horizontal="right"/>
    </xf>
    <xf numFmtId="43" fontId="19" fillId="0" borderId="0" xfId="42" applyFont="1" applyFill="1" applyBorder="1" applyAlignment="1">
      <alignment horizontal="center"/>
    </xf>
    <xf numFmtId="43" fontId="2" fillId="0" borderId="0" xfId="42" applyFont="1" applyFill="1" applyAlignment="1">
      <alignment/>
    </xf>
    <xf numFmtId="198" fontId="30" fillId="0" borderId="0" xfId="139" applyNumberFormat="1" applyFont="1" applyFill="1">
      <alignment/>
      <protection/>
    </xf>
    <xf numFmtId="40" fontId="30" fillId="0" borderId="0" xfId="0" applyNumberFormat="1" applyFont="1" applyFill="1" applyAlignment="1">
      <alignment/>
    </xf>
    <xf numFmtId="196" fontId="30" fillId="0" borderId="0" xfId="0" applyNumberFormat="1" applyFont="1" applyFill="1" applyAlignment="1">
      <alignment/>
    </xf>
    <xf numFmtId="0" fontId="30" fillId="0" borderId="0" xfId="0" applyFont="1" applyFill="1" applyAlignment="1">
      <alignment/>
    </xf>
    <xf numFmtId="0" fontId="7" fillId="0" borderId="0" xfId="144" applyFont="1" applyFill="1" applyBorder="1" applyAlignment="1">
      <alignment horizontal="left" vertical="center"/>
      <protection/>
    </xf>
    <xf numFmtId="201" fontId="7" fillId="0" borderId="0" xfId="42" applyNumberFormat="1" applyFont="1" applyFill="1" applyBorder="1" applyAlignment="1">
      <alignment horizontal="left" vertical="center"/>
    </xf>
    <xf numFmtId="194" fontId="7" fillId="0" borderId="0" xfId="144" applyNumberFormat="1" applyFont="1" applyFill="1" applyBorder="1" applyAlignment="1">
      <alignment horizontal="left" vertical="center"/>
      <protection/>
    </xf>
    <xf numFmtId="43" fontId="7" fillId="0" borderId="0" xfId="92" applyNumberFormat="1" applyFont="1" applyFill="1" applyBorder="1" applyAlignment="1">
      <alignment horizontal="left" vertical="center"/>
    </xf>
    <xf numFmtId="43" fontId="20" fillId="0" borderId="0" xfId="92" applyFont="1" applyFill="1" applyBorder="1" applyAlignment="1">
      <alignment horizontal="left" vertical="center"/>
    </xf>
    <xf numFmtId="43" fontId="7" fillId="0" borderId="0" xfId="92" applyFont="1" applyFill="1" applyBorder="1" applyAlignment="1">
      <alignment horizontal="left" vertical="center"/>
    </xf>
    <xf numFmtId="43" fontId="7" fillId="0" borderId="0" xfId="90" applyFont="1" applyFill="1" applyBorder="1" applyAlignment="1">
      <alignment horizontal="left"/>
    </xf>
    <xf numFmtId="0" fontId="7" fillId="0" borderId="0" xfId="139" applyFont="1" applyFill="1" applyAlignment="1">
      <alignment horizontal="left"/>
      <protection/>
    </xf>
    <xf numFmtId="0" fontId="7" fillId="0" borderId="0" xfId="139" applyFont="1" applyFill="1" applyBorder="1" applyAlignment="1">
      <alignment/>
      <protection/>
    </xf>
    <xf numFmtId="43" fontId="7" fillId="0" borderId="0" xfId="90" applyFont="1" applyFill="1" applyBorder="1" applyAlignment="1">
      <alignment/>
    </xf>
    <xf numFmtId="0" fontId="7" fillId="0" borderId="0" xfId="139" applyFont="1" applyFill="1" applyAlignment="1">
      <alignment/>
      <protection/>
    </xf>
    <xf numFmtId="49" fontId="7" fillId="0" borderId="0" xfId="139" applyNumberFormat="1" applyFont="1" applyFill="1" applyBorder="1" applyAlignment="1">
      <alignment horizontal="left"/>
      <protection/>
    </xf>
    <xf numFmtId="205" fontId="3" fillId="0" borderId="10" xfId="191" applyNumberFormat="1" applyFont="1" applyFill="1" applyBorder="1" applyAlignment="1" applyProtection="1">
      <alignment vertical="center"/>
      <protection/>
    </xf>
    <xf numFmtId="40" fontId="3" fillId="0" borderId="0" xfId="139" applyNumberFormat="1" applyFont="1" applyFill="1" applyBorder="1" applyAlignment="1">
      <alignment horizontal="center"/>
      <protection/>
    </xf>
    <xf numFmtId="39" fontId="22" fillId="0" borderId="0" xfId="189" applyNumberFormat="1" applyFont="1" applyFill="1" applyBorder="1" applyAlignment="1" applyProtection="1">
      <alignment/>
      <protection/>
    </xf>
    <xf numFmtId="39" fontId="23" fillId="0" borderId="0" xfId="0" applyNumberFormat="1" applyFont="1" applyFill="1" applyAlignment="1">
      <alignment/>
    </xf>
    <xf numFmtId="39" fontId="22" fillId="0" borderId="0" xfId="0" applyNumberFormat="1" applyFont="1" applyFill="1" applyBorder="1" applyAlignment="1">
      <alignment/>
    </xf>
    <xf numFmtId="39" fontId="12" fillId="0" borderId="0" xfId="191" applyNumberFormat="1" applyFont="1" applyFill="1" applyAlignment="1" applyProtection="1">
      <alignment horizontal="centerContinuous"/>
      <protection/>
    </xf>
    <xf numFmtId="39" fontId="22" fillId="0" borderId="0" xfId="0" applyNumberFormat="1" applyFont="1" applyFill="1" applyAlignment="1">
      <alignment horizontal="centerContinuous"/>
    </xf>
    <xf numFmtId="39" fontId="12" fillId="0" borderId="0" xfId="191" applyNumberFormat="1" applyFont="1" applyFill="1" applyAlignment="1">
      <alignment horizontal="centerContinuous"/>
      <protection/>
    </xf>
    <xf numFmtId="39" fontId="12" fillId="0" borderId="0" xfId="0" applyNumberFormat="1" applyFont="1" applyFill="1" applyAlignment="1">
      <alignment horizontal="centerContinuous"/>
    </xf>
    <xf numFmtId="39" fontId="22" fillId="0" borderId="0" xfId="0" applyNumberFormat="1" applyFont="1" applyFill="1" applyBorder="1" applyAlignment="1">
      <alignment horizontal="centerContinuous"/>
    </xf>
    <xf numFmtId="198" fontId="22" fillId="0" borderId="0" xfId="192" applyNumberFormat="1" applyFont="1" applyFill="1">
      <alignment/>
      <protection/>
    </xf>
    <xf numFmtId="0" fontId="22" fillId="0" borderId="0" xfId="166" applyNumberFormat="1" applyFont="1" applyFill="1" applyAlignment="1">
      <alignment horizontal="center" vertical="center"/>
      <protection/>
    </xf>
    <xf numFmtId="39" fontId="23" fillId="0" borderId="0" xfId="0" applyNumberFormat="1" applyFont="1" applyFill="1" applyAlignment="1">
      <alignment horizontal="left" vertical="center"/>
    </xf>
    <xf numFmtId="39" fontId="22" fillId="0" borderId="0" xfId="0" applyNumberFormat="1" applyFont="1" applyFill="1" applyAlignment="1">
      <alignment vertical="center"/>
    </xf>
    <xf numFmtId="39" fontId="22" fillId="0" borderId="0" xfId="116" applyNumberFormat="1" applyFont="1" applyFill="1" applyAlignment="1">
      <alignment horizontal="left" vertical="center"/>
    </xf>
    <xf numFmtId="39" fontId="22" fillId="0" borderId="0" xfId="116" applyNumberFormat="1" applyFont="1" applyFill="1" applyAlignment="1">
      <alignment horizontal="center" vertical="center"/>
    </xf>
    <xf numFmtId="39" fontId="22" fillId="0" borderId="0" xfId="0" applyNumberFormat="1" applyFont="1" applyFill="1" applyAlignment="1">
      <alignment horizontal="center" vertical="center"/>
    </xf>
    <xf numFmtId="198" fontId="22" fillId="0" borderId="0" xfId="0" applyNumberFormat="1" applyFont="1" applyFill="1" applyAlignment="1">
      <alignment vertical="center"/>
    </xf>
    <xf numFmtId="39" fontId="22" fillId="0" borderId="0" xfId="0" applyNumberFormat="1" applyFont="1" applyFill="1" applyAlignment="1">
      <alignment horizontal="left" vertical="center"/>
    </xf>
    <xf numFmtId="39" fontId="23" fillId="0" borderId="0" xfId="0" applyNumberFormat="1" applyFont="1" applyFill="1" applyAlignment="1">
      <alignment horizontal="right" vertical="center"/>
    </xf>
    <xf numFmtId="39" fontId="23" fillId="0" borderId="0" xfId="0" applyNumberFormat="1" applyFont="1" applyFill="1" applyBorder="1" applyAlignment="1">
      <alignment horizontal="center" vertical="center"/>
    </xf>
    <xf numFmtId="39" fontId="22" fillId="0" borderId="0" xfId="0" applyNumberFormat="1" applyFont="1" applyFill="1" applyBorder="1" applyAlignment="1">
      <alignment vertical="center"/>
    </xf>
    <xf numFmtId="39" fontId="22" fillId="0" borderId="10" xfId="0" applyNumberFormat="1" applyFont="1" applyFill="1" applyBorder="1" applyAlignment="1">
      <alignment vertical="center"/>
    </xf>
    <xf numFmtId="39" fontId="23" fillId="0" borderId="10" xfId="0" applyNumberFormat="1" applyFont="1" applyFill="1" applyBorder="1" applyAlignment="1">
      <alignment horizontal="center" vertical="center"/>
    </xf>
    <xf numFmtId="39" fontId="23" fillId="0" borderId="10" xfId="0" applyNumberFormat="1" applyFont="1" applyFill="1" applyBorder="1" applyAlignment="1">
      <alignment vertical="center"/>
    </xf>
    <xf numFmtId="39" fontId="23" fillId="0" borderId="0" xfId="0" applyNumberFormat="1" applyFont="1" applyFill="1" applyAlignment="1" quotePrefix="1">
      <alignment horizontal="center"/>
    </xf>
    <xf numFmtId="214" fontId="22" fillId="0" borderId="0" xfId="86" applyNumberFormat="1" applyFont="1" applyFill="1" applyBorder="1" applyAlignment="1">
      <alignment vertical="center"/>
    </xf>
    <xf numFmtId="214" fontId="22" fillId="0" borderId="10" xfId="86" applyNumberFormat="1" applyFont="1" applyFill="1" applyBorder="1" applyAlignment="1">
      <alignment vertical="center"/>
    </xf>
    <xf numFmtId="214" fontId="22" fillId="0" borderId="12" xfId="86" applyNumberFormat="1" applyFont="1" applyFill="1" applyBorder="1" applyAlignment="1">
      <alignment/>
    </xf>
    <xf numFmtId="198" fontId="22" fillId="0" borderId="0" xfId="0" applyNumberFormat="1" applyFont="1" applyFill="1" applyBorder="1" applyAlignment="1">
      <alignment vertical="center"/>
    </xf>
    <xf numFmtId="39" fontId="23" fillId="0" borderId="0" xfId="0" applyNumberFormat="1" applyFont="1" applyFill="1" applyBorder="1" applyAlignment="1">
      <alignment horizontal="right" vertical="center"/>
    </xf>
    <xf numFmtId="39" fontId="22" fillId="0" borderId="10" xfId="116" applyNumberFormat="1" applyFont="1" applyFill="1" applyBorder="1" applyAlignment="1">
      <alignment horizontal="center" vertical="center"/>
    </xf>
    <xf numFmtId="39" fontId="23" fillId="0" borderId="11" xfId="0" applyNumberFormat="1" applyFont="1" applyFill="1" applyBorder="1" applyAlignment="1" quotePrefix="1">
      <alignment horizontal="center"/>
    </xf>
    <xf numFmtId="39" fontId="22" fillId="0" borderId="11" xfId="0" applyNumberFormat="1" applyFont="1" applyFill="1" applyBorder="1" applyAlignment="1">
      <alignment vertical="center"/>
    </xf>
    <xf numFmtId="39" fontId="22" fillId="0" borderId="0" xfId="58" applyNumberFormat="1" applyFont="1" applyFill="1" applyAlignment="1">
      <alignment/>
    </xf>
    <xf numFmtId="39" fontId="22" fillId="0" borderId="0" xfId="0" applyNumberFormat="1" applyFont="1" applyFill="1" applyAlignment="1">
      <alignment horizontal="left"/>
    </xf>
    <xf numFmtId="39" fontId="22" fillId="0" borderId="0" xfId="115" applyNumberFormat="1" applyFont="1" applyFill="1" applyAlignment="1">
      <alignment horizontal="left" vertical="center"/>
    </xf>
    <xf numFmtId="39" fontId="22" fillId="0" borderId="0" xfId="115" applyNumberFormat="1" applyFont="1" applyFill="1" applyAlignment="1">
      <alignment horizontal="center" vertical="center"/>
    </xf>
    <xf numFmtId="39" fontId="22" fillId="0" borderId="0" xfId="116" applyNumberFormat="1" applyFont="1" applyFill="1" applyAlignment="1">
      <alignment horizontal="left"/>
    </xf>
    <xf numFmtId="39" fontId="22" fillId="0" borderId="0" xfId="116" applyNumberFormat="1" applyFont="1" applyFill="1" applyAlignment="1">
      <alignment horizontal="center"/>
    </xf>
    <xf numFmtId="214" fontId="22" fillId="0" borderId="0" xfId="86" applyNumberFormat="1" applyFont="1" applyFill="1" applyAlignment="1">
      <alignment/>
    </xf>
    <xf numFmtId="214" fontId="22" fillId="0" borderId="0" xfId="86" applyNumberFormat="1" applyFont="1" applyFill="1" applyBorder="1" applyAlignment="1">
      <alignment/>
    </xf>
    <xf numFmtId="39" fontId="23" fillId="0" borderId="0" xfId="0" applyNumberFormat="1" applyFont="1" applyFill="1" applyAlignment="1">
      <alignment vertical="center"/>
    </xf>
    <xf numFmtId="219" fontId="22" fillId="0" borderId="0" xfId="0" applyNumberFormat="1" applyFont="1" applyFill="1" applyBorder="1" applyAlignment="1">
      <alignment vertical="center"/>
    </xf>
    <xf numFmtId="219" fontId="22" fillId="0" borderId="0" xfId="0" applyNumberFormat="1" applyFont="1" applyFill="1" applyAlignment="1">
      <alignment vertical="center"/>
    </xf>
    <xf numFmtId="219" fontId="22" fillId="0" borderId="10" xfId="0" applyNumberFormat="1" applyFont="1" applyFill="1" applyBorder="1" applyAlignment="1">
      <alignment vertical="center"/>
    </xf>
    <xf numFmtId="39" fontId="23" fillId="0" borderId="0" xfId="59" applyNumberFormat="1" applyFont="1" applyFill="1" applyBorder="1" applyAlignment="1" applyProtection="1" quotePrefix="1">
      <alignment/>
      <protection/>
    </xf>
    <xf numFmtId="39" fontId="23" fillId="0" borderId="0" xfId="191" applyNumberFormat="1" applyFont="1" applyFill="1" applyBorder="1" applyAlignment="1">
      <alignment/>
      <protection/>
    </xf>
    <xf numFmtId="39" fontId="22" fillId="0" borderId="0" xfId="59" applyNumberFormat="1" applyFont="1" applyFill="1" applyBorder="1" applyAlignment="1">
      <alignment/>
    </xf>
    <xf numFmtId="43" fontId="22" fillId="0" borderId="0" xfId="86" applyFont="1" applyFill="1" applyBorder="1" applyAlignment="1">
      <alignment vertical="center"/>
    </xf>
    <xf numFmtId="214" fontId="22" fillId="0" borderId="0" xfId="0" applyNumberFormat="1" applyFont="1" applyFill="1" applyBorder="1" applyAlignment="1">
      <alignment horizontal="right"/>
    </xf>
    <xf numFmtId="43" fontId="22" fillId="0" borderId="0" xfId="86" applyFont="1" applyFill="1" applyBorder="1" applyAlignment="1">
      <alignment horizontal="right"/>
    </xf>
    <xf numFmtId="214" fontId="22" fillId="0" borderId="0" xfId="0" applyNumberFormat="1" applyFont="1" applyFill="1" applyAlignment="1">
      <alignment/>
    </xf>
    <xf numFmtId="214" fontId="22" fillId="0" borderId="10" xfId="0" applyNumberFormat="1" applyFont="1" applyFill="1" applyBorder="1" applyAlignment="1">
      <alignment horizontal="right"/>
    </xf>
    <xf numFmtId="43" fontId="22" fillId="0" borderId="10" xfId="86" applyFont="1" applyFill="1" applyBorder="1" applyAlignment="1">
      <alignment horizontal="right"/>
    </xf>
    <xf numFmtId="214" fontId="22" fillId="0" borderId="11" xfId="86" applyNumberFormat="1" applyFont="1" applyFill="1" applyBorder="1" applyAlignment="1">
      <alignment/>
    </xf>
    <xf numFmtId="0" fontId="22" fillId="0" borderId="0" xfId="0" applyFont="1" applyFill="1" applyAlignment="1">
      <alignment vertical="center"/>
    </xf>
    <xf numFmtId="43" fontId="22" fillId="0" borderId="12" xfId="86" applyFont="1" applyFill="1" applyBorder="1" applyAlignment="1">
      <alignment horizontal="right"/>
    </xf>
    <xf numFmtId="0" fontId="22" fillId="0" borderId="0" xfId="173" applyFont="1" applyFill="1">
      <alignment/>
      <protection/>
    </xf>
    <xf numFmtId="39" fontId="22" fillId="0" borderId="0" xfId="191" applyFont="1" applyFill="1">
      <alignment/>
      <protection/>
    </xf>
    <xf numFmtId="0" fontId="22" fillId="0" borderId="0" xfId="172" applyFont="1" applyFill="1">
      <alignment/>
      <protection/>
    </xf>
    <xf numFmtId="40" fontId="2" fillId="0" borderId="0" xfId="0" applyNumberFormat="1" applyFont="1" applyFill="1" applyBorder="1" applyAlignment="1">
      <alignment horizontal="centerContinuous" vertical="center"/>
    </xf>
    <xf numFmtId="39" fontId="23" fillId="0" borderId="0" xfId="0" applyNumberFormat="1" applyFont="1" applyFill="1" applyBorder="1" applyAlignment="1">
      <alignment vertical="center"/>
    </xf>
    <xf numFmtId="200" fontId="12" fillId="0" borderId="0" xfId="167" applyNumberFormat="1" applyFont="1" applyFill="1" applyBorder="1" applyAlignment="1">
      <alignment horizontal="left" vertical="center"/>
      <protection/>
    </xf>
    <xf numFmtId="200" fontId="13" fillId="0" borderId="0" xfId="167" applyNumberFormat="1" applyFont="1" applyFill="1" applyAlignment="1">
      <alignment horizontal="left" vertical="center"/>
      <protection/>
    </xf>
    <xf numFmtId="40" fontId="2" fillId="0" borderId="0" xfId="171" applyNumberFormat="1" applyFont="1" applyFill="1" applyAlignment="1">
      <alignment vertical="center"/>
      <protection/>
    </xf>
    <xf numFmtId="0" fontId="12" fillId="0" borderId="0" xfId="139" applyFont="1" applyFill="1" applyAlignment="1">
      <alignment vertical="center"/>
      <protection/>
    </xf>
    <xf numFmtId="0" fontId="2" fillId="0" borderId="0" xfId="139" applyFont="1" applyFill="1" applyAlignment="1">
      <alignment vertical="center"/>
      <protection/>
    </xf>
    <xf numFmtId="40" fontId="2" fillId="0" borderId="0" xfId="139" applyNumberFormat="1" applyFont="1" applyFill="1" applyAlignment="1">
      <alignment vertical="center"/>
      <protection/>
    </xf>
    <xf numFmtId="0" fontId="22" fillId="0" borderId="0" xfId="161" applyFont="1" applyFill="1" applyAlignment="1">
      <alignment vertical="center"/>
      <protection/>
    </xf>
    <xf numFmtId="0" fontId="2" fillId="0" borderId="0" xfId="171" applyFont="1" applyFill="1" applyAlignment="1">
      <alignment horizontal="right" vertical="center"/>
      <protection/>
    </xf>
    <xf numFmtId="0" fontId="2" fillId="0" borderId="0" xfId="139" applyFont="1" applyFill="1" applyBorder="1" applyAlignment="1">
      <alignment vertical="center"/>
      <protection/>
    </xf>
    <xf numFmtId="43" fontId="19" fillId="0" borderId="0" xfId="74" applyFont="1" applyFill="1" applyBorder="1" applyAlignment="1">
      <alignment vertical="center"/>
    </xf>
    <xf numFmtId="209" fontId="2" fillId="0" borderId="0" xfId="171" applyNumberFormat="1" applyFont="1" applyFill="1" applyBorder="1" applyAlignment="1">
      <alignment vertical="center"/>
      <protection/>
    </xf>
    <xf numFmtId="189" fontId="2" fillId="0" borderId="12" xfId="139" applyNumberFormat="1" applyFont="1" applyFill="1" applyBorder="1" applyAlignment="1">
      <alignment vertical="center"/>
      <protection/>
    </xf>
    <xf numFmtId="43" fontId="2" fillId="0" borderId="0" xfId="69" applyFont="1" applyFill="1" applyBorder="1" applyAlignment="1">
      <alignment horizontal="center" vertical="center"/>
    </xf>
    <xf numFmtId="0" fontId="2" fillId="0" borderId="0" xfId="139" applyFont="1" applyFill="1" applyBorder="1" applyAlignment="1">
      <alignment vertical="center"/>
      <protection/>
    </xf>
    <xf numFmtId="0" fontId="3" fillId="0" borderId="0" xfId="171" applyFont="1" applyFill="1" applyBorder="1" applyAlignment="1">
      <alignment horizontal="centerContinuous" vertical="center"/>
      <protection/>
    </xf>
    <xf numFmtId="39" fontId="3" fillId="0" borderId="0" xfId="139" applyNumberFormat="1" applyFont="1" applyFill="1" applyBorder="1" applyAlignment="1">
      <alignment horizontal="center" vertical="center"/>
      <protection/>
    </xf>
    <xf numFmtId="43" fontId="19" fillId="0" borderId="10" xfId="74" applyFont="1" applyFill="1" applyBorder="1" applyAlignment="1">
      <alignment vertical="center"/>
    </xf>
    <xf numFmtId="196" fontId="2" fillId="0" borderId="0" xfId="0" applyNumberFormat="1" applyFont="1" applyFill="1" applyAlignment="1">
      <alignment/>
    </xf>
    <xf numFmtId="0" fontId="3" fillId="0" borderId="0" xfId="0" applyNumberFormat="1" applyFont="1" applyFill="1" applyAlignment="1">
      <alignment horizontal="left"/>
    </xf>
    <xf numFmtId="217" fontId="19" fillId="0" borderId="10" xfId="52" applyNumberFormat="1" applyFont="1" applyFill="1" applyBorder="1" applyAlignment="1">
      <alignment/>
    </xf>
    <xf numFmtId="217" fontId="20" fillId="0" borderId="0" xfId="52" applyNumberFormat="1" applyFont="1" applyFill="1" applyAlignment="1">
      <alignment/>
    </xf>
    <xf numFmtId="197" fontId="19" fillId="0" borderId="0" xfId="52" applyNumberFormat="1" applyFont="1" applyFill="1" applyAlignment="1">
      <alignment/>
    </xf>
    <xf numFmtId="43" fontId="19" fillId="0" borderId="0" xfId="69" applyFont="1" applyFill="1" applyBorder="1" applyAlignment="1">
      <alignment horizontal="center" vertical="center"/>
    </xf>
    <xf numFmtId="197" fontId="19" fillId="0" borderId="10" xfId="103" applyNumberFormat="1" applyFont="1" applyFill="1" applyBorder="1" applyAlignment="1" applyProtection="1" quotePrefix="1">
      <alignment/>
      <protection/>
    </xf>
    <xf numFmtId="197" fontId="19" fillId="0" borderId="0" xfId="0" applyNumberFormat="1" applyFont="1" applyFill="1" applyAlignment="1">
      <alignment/>
    </xf>
    <xf numFmtId="214" fontId="2" fillId="0" borderId="14" xfId="52" applyNumberFormat="1" applyFont="1" applyFill="1" applyBorder="1" applyAlignment="1" applyProtection="1" quotePrefix="1">
      <alignment horizontal="right"/>
      <protection/>
    </xf>
    <xf numFmtId="214" fontId="2" fillId="0" borderId="10" xfId="52" applyNumberFormat="1" applyFont="1" applyFill="1" applyBorder="1" applyAlignment="1" applyProtection="1" quotePrefix="1">
      <alignment horizontal="right"/>
      <protection/>
    </xf>
    <xf numFmtId="39" fontId="15" fillId="0" borderId="0" xfId="0" applyNumberFormat="1" applyFont="1" applyFill="1" applyAlignment="1">
      <alignment/>
    </xf>
    <xf numFmtId="39" fontId="19" fillId="0" borderId="0" xfId="0" applyNumberFormat="1" applyFont="1" applyFill="1" applyAlignment="1">
      <alignment horizontal="left"/>
    </xf>
    <xf numFmtId="39" fontId="19" fillId="0" borderId="0" xfId="52" applyNumberFormat="1" applyFont="1" applyFill="1" applyBorder="1" applyAlignment="1" applyProtection="1" quotePrefix="1">
      <alignment/>
      <protection/>
    </xf>
    <xf numFmtId="39" fontId="19" fillId="0" borderId="0" xfId="52" applyNumberFormat="1" applyFont="1" applyFill="1" applyBorder="1" applyAlignment="1" applyProtection="1" quotePrefix="1">
      <alignment horizontal="center"/>
      <protection/>
    </xf>
    <xf numFmtId="39" fontId="19" fillId="0" borderId="0" xfId="0" applyNumberFormat="1" applyFont="1" applyFill="1" applyAlignment="1">
      <alignment/>
    </xf>
    <xf numFmtId="198" fontId="22" fillId="0" borderId="0" xfId="0" applyNumberFormat="1" applyFont="1" applyFill="1" applyAlignment="1">
      <alignment/>
    </xf>
    <xf numFmtId="198" fontId="22" fillId="0" borderId="0" xfId="191" applyNumberFormat="1" applyFont="1" applyFill="1" applyAlignment="1" applyProtection="1">
      <alignment/>
      <protection/>
    </xf>
    <xf numFmtId="0" fontId="19" fillId="0" borderId="0" xfId="139" applyFont="1" applyFill="1" applyAlignment="1">
      <alignment vertical="center"/>
      <protection/>
    </xf>
    <xf numFmtId="214" fontId="22" fillId="0" borderId="0" xfId="52" applyNumberFormat="1" applyFont="1" applyFill="1" applyBorder="1" applyAlignment="1">
      <alignment/>
    </xf>
    <xf numFmtId="39" fontId="19" fillId="0" borderId="0" xfId="191" applyNumberFormat="1" applyFont="1" applyFill="1" applyBorder="1" applyAlignment="1" applyProtection="1" quotePrefix="1">
      <alignment horizontal="left"/>
      <protection/>
    </xf>
    <xf numFmtId="214" fontId="22" fillId="0" borderId="10" xfId="52" applyNumberFormat="1" applyFont="1" applyFill="1" applyBorder="1" applyAlignment="1">
      <alignment/>
    </xf>
    <xf numFmtId="214" fontId="22" fillId="0" borderId="12" xfId="52" applyNumberFormat="1" applyFont="1" applyFill="1" applyBorder="1" applyAlignment="1">
      <alignment/>
    </xf>
    <xf numFmtId="223" fontId="12" fillId="0" borderId="12" xfId="0" applyNumberFormat="1" applyFont="1" applyFill="1" applyBorder="1" applyAlignment="1">
      <alignment/>
    </xf>
    <xf numFmtId="223" fontId="12" fillId="0" borderId="0" xfId="0" applyNumberFormat="1" applyFont="1" applyFill="1" applyAlignment="1">
      <alignment/>
    </xf>
    <xf numFmtId="223" fontId="2" fillId="0" borderId="12" xfId="0" applyNumberFormat="1" applyFont="1" applyFill="1" applyBorder="1" applyAlignment="1">
      <alignment/>
    </xf>
    <xf numFmtId="0" fontId="15" fillId="0" borderId="0" xfId="161" applyFont="1" applyFill="1" applyBorder="1" applyAlignment="1">
      <alignment horizontal="center" vertical="center"/>
      <protection/>
    </xf>
    <xf numFmtId="0" fontId="3" fillId="0" borderId="0" xfId="139" applyFont="1" applyFill="1" applyBorder="1" applyAlignment="1" quotePrefix="1">
      <alignment horizontal="center" vertical="center"/>
      <protection/>
    </xf>
    <xf numFmtId="197" fontId="3" fillId="0" borderId="0" xfId="139" applyNumberFormat="1" applyFont="1" applyFill="1" applyAlignment="1">
      <alignment horizontal="center"/>
      <protection/>
    </xf>
    <xf numFmtId="225" fontId="12" fillId="0" borderId="0" xfId="0" applyNumberFormat="1" applyFont="1" applyFill="1" applyBorder="1" applyAlignment="1">
      <alignment horizontal="right"/>
    </xf>
    <xf numFmtId="223" fontId="12" fillId="0" borderId="0" xfId="0" applyNumberFormat="1" applyFont="1" applyFill="1" applyBorder="1" applyAlignment="1">
      <alignment horizontal="right"/>
    </xf>
    <xf numFmtId="214" fontId="22" fillId="0" borderId="0" xfId="52" applyNumberFormat="1" applyFont="1" applyFill="1" applyAlignment="1">
      <alignment horizontal="right"/>
    </xf>
    <xf numFmtId="214" fontId="22" fillId="0" borderId="0" xfId="52" applyNumberFormat="1" applyFont="1" applyFill="1" applyBorder="1" applyAlignment="1" applyProtection="1" quotePrefix="1">
      <alignment horizontal="right"/>
      <protection/>
    </xf>
    <xf numFmtId="39" fontId="13" fillId="0" borderId="0" xfId="141" applyNumberFormat="1" applyFont="1" applyFill="1">
      <alignment/>
      <protection/>
    </xf>
    <xf numFmtId="39" fontId="3" fillId="0" borderId="0" xfId="0" applyNumberFormat="1" applyFont="1" applyFill="1" applyAlignment="1">
      <alignment/>
    </xf>
    <xf numFmtId="39" fontId="13" fillId="0" borderId="0" xfId="141" applyNumberFormat="1" applyFont="1" applyFill="1" applyAlignment="1">
      <alignment horizontal="right"/>
      <protection/>
    </xf>
    <xf numFmtId="39" fontId="3" fillId="0" borderId="0" xfId="191" applyNumberFormat="1" applyFont="1" applyFill="1" applyAlignment="1">
      <alignment horizontal="centerContinuous"/>
      <protection/>
    </xf>
    <xf numFmtId="39" fontId="3" fillId="0" borderId="10" xfId="191" applyNumberFormat="1" applyFont="1" applyFill="1" applyBorder="1" applyAlignment="1">
      <alignment horizontal="centerContinuous"/>
      <protection/>
    </xf>
    <xf numFmtId="39" fontId="12" fillId="0" borderId="0" xfId="184" applyNumberFormat="1" applyFont="1" applyFill="1" applyBorder="1" applyAlignment="1">
      <alignment horizontal="right"/>
    </xf>
    <xf numFmtId="221" fontId="22" fillId="0" borderId="0" xfId="52" applyNumberFormat="1" applyFont="1" applyFill="1" applyBorder="1" applyAlignment="1">
      <alignment horizontal="right"/>
    </xf>
    <xf numFmtId="0" fontId="2" fillId="0" borderId="0" xfId="141" applyFont="1" applyFill="1" applyBorder="1">
      <alignment/>
      <protection/>
    </xf>
    <xf numFmtId="39" fontId="2" fillId="0" borderId="0" xfId="141" applyNumberFormat="1" applyFont="1" applyFill="1" applyBorder="1">
      <alignment/>
      <protection/>
    </xf>
    <xf numFmtId="40" fontId="2" fillId="0" borderId="0" xfId="0" applyNumberFormat="1" applyFont="1" applyFill="1" applyBorder="1" applyAlignment="1">
      <alignment/>
    </xf>
    <xf numFmtId="196" fontId="2" fillId="0" borderId="0" xfId="0" applyNumberFormat="1" applyFont="1" applyFill="1" applyBorder="1" applyAlignment="1">
      <alignment/>
    </xf>
    <xf numFmtId="214" fontId="19" fillId="0" borderId="0" xfId="52" applyNumberFormat="1" applyFont="1" applyFill="1" applyBorder="1" applyAlignment="1">
      <alignment/>
    </xf>
    <xf numFmtId="214" fontId="19" fillId="0" borderId="0" xfId="83" applyNumberFormat="1" applyFont="1" applyFill="1" applyAlignment="1">
      <alignment/>
    </xf>
    <xf numFmtId="39" fontId="3" fillId="0" borderId="0" xfId="191" applyNumberFormat="1" applyFont="1" applyFill="1" applyBorder="1" applyAlignment="1" applyProtection="1">
      <alignment horizontal="centerContinuous"/>
      <protection/>
    </xf>
    <xf numFmtId="39" fontId="3" fillId="0" borderId="0" xfId="52" applyNumberFormat="1" applyFont="1" applyFill="1" applyBorder="1" applyAlignment="1">
      <alignment horizontal="right"/>
    </xf>
    <xf numFmtId="40" fontId="2" fillId="0" borderId="0" xfId="139" applyNumberFormat="1" applyFont="1" applyFill="1">
      <alignment/>
      <protection/>
    </xf>
    <xf numFmtId="43" fontId="2" fillId="0" borderId="0" xfId="66" applyFont="1" applyFill="1" applyAlignment="1">
      <alignment/>
    </xf>
    <xf numFmtId="200" fontId="2" fillId="0" borderId="0" xfId="52" applyNumberFormat="1" applyFont="1" applyFill="1" applyAlignment="1">
      <alignment/>
    </xf>
    <xf numFmtId="200" fontId="2" fillId="0" borderId="0" xfId="139" applyNumberFormat="1" applyFont="1" applyFill="1" applyBorder="1" applyAlignment="1">
      <alignment/>
      <protection/>
    </xf>
    <xf numFmtId="200" fontId="2" fillId="0" borderId="0" xfId="139" applyNumberFormat="1" applyFont="1" applyFill="1">
      <alignment/>
      <protection/>
    </xf>
    <xf numFmtId="39" fontId="3" fillId="0" borderId="0" xfId="52" applyNumberFormat="1" applyFont="1" applyFill="1" applyAlignment="1">
      <alignment horizontal="right"/>
    </xf>
    <xf numFmtId="204" fontId="3" fillId="0" borderId="0" xfId="139" applyNumberFormat="1" applyFont="1" applyFill="1" applyAlignment="1">
      <alignment/>
      <protection/>
    </xf>
    <xf numFmtId="204" fontId="3" fillId="0" borderId="0" xfId="139" applyNumberFormat="1" applyFont="1" applyFill="1" applyAlignment="1">
      <alignment horizontal="center"/>
      <protection/>
    </xf>
    <xf numFmtId="204" fontId="2" fillId="0" borderId="0" xfId="139" applyNumberFormat="1" applyFont="1" applyFill="1" applyAlignment="1">
      <alignment/>
      <protection/>
    </xf>
    <xf numFmtId="40" fontId="2" fillId="0" borderId="0" xfId="139" applyNumberFormat="1" applyFont="1" applyFill="1" applyBorder="1">
      <alignment/>
      <protection/>
    </xf>
    <xf numFmtId="40" fontId="3" fillId="0" borderId="10" xfId="103" applyNumberFormat="1" applyFont="1" applyFill="1" applyBorder="1" applyAlignment="1">
      <alignment horizontal="centerContinuous"/>
    </xf>
    <xf numFmtId="39" fontId="3" fillId="0" borderId="10" xfId="52" applyNumberFormat="1" applyFont="1" applyFill="1" applyBorder="1" applyAlignment="1">
      <alignment horizontal="center"/>
    </xf>
    <xf numFmtId="40" fontId="3" fillId="0" borderId="0" xfId="103" applyNumberFormat="1" applyFont="1" applyFill="1" applyBorder="1" applyAlignment="1">
      <alignment/>
    </xf>
    <xf numFmtId="39" fontId="13" fillId="0" borderId="0" xfId="141" applyNumberFormat="1" applyFont="1" applyFill="1" applyBorder="1" applyAlignment="1">
      <alignment horizontal="center"/>
      <protection/>
    </xf>
    <xf numFmtId="0" fontId="13" fillId="0" borderId="0" xfId="141" applyFont="1" applyFill="1" applyBorder="1" applyAlignment="1">
      <alignment horizontal="center"/>
      <protection/>
    </xf>
    <xf numFmtId="39" fontId="3" fillId="0" borderId="0" xfId="139" applyNumberFormat="1" applyFont="1" applyFill="1" applyAlignment="1">
      <alignment horizontal="right"/>
      <protection/>
    </xf>
    <xf numFmtId="214" fontId="19" fillId="0" borderId="0" xfId="69" applyNumberFormat="1" applyFont="1" applyFill="1" applyBorder="1" applyAlignment="1">
      <alignment horizontal="center"/>
    </xf>
    <xf numFmtId="43" fontId="2" fillId="0" borderId="0" xfId="69" applyFont="1" applyFill="1" applyBorder="1" applyAlignment="1">
      <alignment horizontal="center"/>
    </xf>
    <xf numFmtId="39" fontId="15" fillId="0" borderId="0" xfId="0" applyNumberFormat="1" applyFont="1" applyFill="1" applyBorder="1" applyAlignment="1">
      <alignment horizontal="right"/>
    </xf>
    <xf numFmtId="39" fontId="3" fillId="0" borderId="0" xfId="52" applyNumberFormat="1" applyFont="1" applyFill="1" applyBorder="1" applyAlignment="1">
      <alignment horizontal="center"/>
    </xf>
    <xf numFmtId="40" fontId="2" fillId="0" borderId="0" xfId="0" applyNumberFormat="1" applyFont="1" applyFill="1" applyBorder="1" applyAlignment="1">
      <alignment/>
    </xf>
    <xf numFmtId="40" fontId="2" fillId="0" borderId="10" xfId="0" applyNumberFormat="1" applyFont="1" applyFill="1" applyBorder="1" applyAlignment="1">
      <alignment/>
    </xf>
    <xf numFmtId="39" fontId="22" fillId="0" borderId="0" xfId="116" applyNumberFormat="1" applyFont="1" applyFill="1" applyBorder="1" applyAlignment="1">
      <alignment horizontal="left" vertical="center"/>
    </xf>
    <xf numFmtId="39" fontId="22" fillId="0" borderId="0" xfId="116" applyNumberFormat="1" applyFont="1" applyFill="1" applyBorder="1" applyAlignment="1">
      <alignment horizontal="center" vertical="center"/>
    </xf>
    <xf numFmtId="39" fontId="23" fillId="0" borderId="11" xfId="0" applyNumberFormat="1" applyFont="1" applyFill="1" applyBorder="1" applyAlignment="1">
      <alignment horizontal="center" vertical="center"/>
    </xf>
    <xf numFmtId="39" fontId="23" fillId="0" borderId="11" xfId="116" applyNumberFormat="1" applyFont="1" applyFill="1" applyBorder="1" applyAlignment="1">
      <alignment horizontal="center" vertical="center"/>
    </xf>
    <xf numFmtId="39" fontId="23" fillId="0" borderId="10" xfId="0" applyNumberFormat="1" applyFont="1" applyFill="1" applyBorder="1" applyAlignment="1">
      <alignment/>
    </xf>
    <xf numFmtId="39" fontId="22" fillId="0" borderId="10" xfId="0" applyNumberFormat="1" applyFont="1" applyFill="1" applyBorder="1" applyAlignment="1">
      <alignment/>
    </xf>
    <xf numFmtId="39" fontId="23" fillId="0" borderId="10" xfId="0" applyNumberFormat="1" applyFont="1" applyFill="1" applyBorder="1" applyAlignment="1">
      <alignment horizontal="center"/>
    </xf>
    <xf numFmtId="0" fontId="22" fillId="0" borderId="0" xfId="0" applyNumberFormat="1" applyFont="1" applyFill="1" applyBorder="1" applyAlignment="1">
      <alignment horizontal="center" vertical="center"/>
    </xf>
    <xf numFmtId="15" fontId="22" fillId="0" borderId="0" xfId="116" applyNumberFormat="1" applyFont="1" applyFill="1" applyBorder="1" applyAlignment="1" quotePrefix="1">
      <alignment horizontal="center" vertical="center"/>
    </xf>
    <xf numFmtId="214" fontId="22" fillId="0" borderId="12" xfId="86" applyNumberFormat="1" applyFont="1" applyFill="1" applyBorder="1" applyAlignment="1">
      <alignment vertical="center"/>
    </xf>
    <xf numFmtId="198" fontId="22" fillId="0" borderId="0" xfId="52" applyNumberFormat="1" applyFont="1" applyFill="1" applyAlignment="1">
      <alignment/>
    </xf>
    <xf numFmtId="0" fontId="19" fillId="0" borderId="0" xfId="0" applyFont="1" applyFill="1" applyBorder="1" applyAlignment="1">
      <alignment/>
    </xf>
    <xf numFmtId="198" fontId="12" fillId="0" borderId="0" xfId="0" applyNumberFormat="1" applyFont="1" applyFill="1" applyAlignment="1">
      <alignment horizontal="left"/>
    </xf>
    <xf numFmtId="0" fontId="15" fillId="0" borderId="0" xfId="0" applyFont="1" applyFill="1" applyAlignment="1">
      <alignment/>
    </xf>
    <xf numFmtId="39" fontId="19" fillId="0" borderId="0" xfId="191" applyNumberFormat="1" applyFont="1" applyFill="1" applyBorder="1" applyAlignment="1" applyProtection="1" quotePrefix="1">
      <alignment horizontal="centerContinuous"/>
      <protection/>
    </xf>
    <xf numFmtId="0" fontId="22" fillId="0" borderId="0" xfId="0" applyFont="1" applyFill="1" applyAlignment="1" quotePrefix="1">
      <alignment horizontal="left"/>
    </xf>
    <xf numFmtId="39" fontId="2" fillId="0" borderId="0" xfId="0" applyNumberFormat="1" applyFont="1" applyFill="1" applyAlignment="1">
      <alignment/>
    </xf>
    <xf numFmtId="0" fontId="19" fillId="0" borderId="0" xfId="141" applyFont="1" applyFill="1">
      <alignment/>
      <protection/>
    </xf>
    <xf numFmtId="39" fontId="12" fillId="0" borderId="0" xfId="191" applyNumberFormat="1" applyFont="1" applyFill="1" applyAlignment="1" applyProtection="1">
      <alignment/>
      <protection/>
    </xf>
    <xf numFmtId="39" fontId="3" fillId="0" borderId="0" xfId="191" applyNumberFormat="1" applyFont="1" applyFill="1" applyBorder="1" applyAlignment="1">
      <alignment/>
      <protection/>
    </xf>
    <xf numFmtId="39" fontId="3" fillId="0" borderId="0" xfId="53" applyNumberFormat="1" applyFont="1" applyFill="1" applyBorder="1" applyAlignment="1">
      <alignment/>
    </xf>
    <xf numFmtId="39" fontId="3" fillId="0" borderId="0" xfId="53" applyNumberFormat="1" applyFont="1" applyFill="1" applyBorder="1" applyAlignment="1">
      <alignment horizontal="center"/>
    </xf>
    <xf numFmtId="0" fontId="8" fillId="0" borderId="13" xfId="139" applyFont="1" applyFill="1" applyBorder="1" applyAlignment="1">
      <alignment horizontal="center"/>
      <protection/>
    </xf>
    <xf numFmtId="0" fontId="8" fillId="0" borderId="13" xfId="139" applyFont="1" applyFill="1" applyBorder="1" applyAlignment="1">
      <alignment horizontal="center" vertical="center"/>
      <protection/>
    </xf>
    <xf numFmtId="0" fontId="8" fillId="0" borderId="11" xfId="139" applyFont="1" applyFill="1" applyBorder="1" applyAlignment="1">
      <alignment horizontal="center"/>
      <protection/>
    </xf>
    <xf numFmtId="0" fontId="8" fillId="0" borderId="0" xfId="139" applyFont="1" applyFill="1" applyBorder="1" applyAlignment="1">
      <alignment horizontal="center"/>
      <protection/>
    </xf>
    <xf numFmtId="0" fontId="8" fillId="0" borderId="11" xfId="139" applyFont="1" applyFill="1" applyBorder="1" applyAlignment="1">
      <alignment horizontal="center" vertical="center"/>
      <protection/>
    </xf>
    <xf numFmtId="0" fontId="8" fillId="0" borderId="10" xfId="139" applyFont="1" applyFill="1" applyBorder="1" applyAlignment="1">
      <alignment horizontal="center"/>
      <protection/>
    </xf>
    <xf numFmtId="0" fontId="8" fillId="0" borderId="10" xfId="139" applyFont="1" applyFill="1" applyBorder="1" applyAlignment="1">
      <alignment horizontal="center" vertical="center"/>
      <protection/>
    </xf>
    <xf numFmtId="200" fontId="3" fillId="0" borderId="10" xfId="170" applyNumberFormat="1" applyFont="1" applyFill="1" applyBorder="1" applyAlignment="1">
      <alignment horizontal="center"/>
      <protection/>
    </xf>
    <xf numFmtId="195" fontId="8" fillId="0" borderId="13" xfId="191" applyNumberFormat="1" applyFont="1" applyFill="1" applyBorder="1" applyAlignment="1" applyProtection="1">
      <alignment horizontal="center"/>
      <protection/>
    </xf>
    <xf numFmtId="0" fontId="2" fillId="0" borderId="0" xfId="139" applyNumberFormat="1" applyFont="1" applyFill="1" applyAlignment="1" quotePrefix="1">
      <alignment horizontal="center" vertical="center"/>
      <protection/>
    </xf>
    <xf numFmtId="39" fontId="3" fillId="0" borderId="0" xfId="52" applyNumberFormat="1" applyFont="1" applyFill="1" applyBorder="1" applyAlignment="1">
      <alignment horizontal="center"/>
    </xf>
    <xf numFmtId="39" fontId="3" fillId="0" borderId="10" xfId="52" applyNumberFormat="1" applyFont="1" applyFill="1" applyBorder="1" applyAlignment="1">
      <alignment horizontal="center"/>
    </xf>
    <xf numFmtId="40" fontId="3" fillId="0" borderId="10" xfId="139" applyNumberFormat="1" applyFont="1" applyFill="1" applyBorder="1" applyAlignment="1">
      <alignment horizontal="center"/>
      <protection/>
    </xf>
    <xf numFmtId="40" fontId="3" fillId="0" borderId="0" xfId="139" applyNumberFormat="1" applyFont="1" applyFill="1" applyBorder="1" applyAlignment="1">
      <alignment horizontal="center"/>
      <protection/>
    </xf>
  </cellXfs>
  <cellStyles count="1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0 5" xfId="48"/>
    <cellStyle name="Comma 11" xfId="49"/>
    <cellStyle name="Comma 11 2" xfId="50"/>
    <cellStyle name="Comma 12" xfId="51"/>
    <cellStyle name="Comma 12 2" xfId="52"/>
    <cellStyle name="Comma 13" xfId="53"/>
    <cellStyle name="Comma 13 2" xfId="54"/>
    <cellStyle name="Comma 13 3" xfId="55"/>
    <cellStyle name="Comma 13 4" xfId="56"/>
    <cellStyle name="Comma 13 5" xfId="57"/>
    <cellStyle name="Comma 14" xfId="58"/>
    <cellStyle name="Comma 14 2" xfId="59"/>
    <cellStyle name="Comma 14 3" xfId="60"/>
    <cellStyle name="Comma 14 4" xfId="61"/>
    <cellStyle name="Comma 15" xfId="62"/>
    <cellStyle name="Comma 15 2" xfId="63"/>
    <cellStyle name="Comma 15 3" xfId="64"/>
    <cellStyle name="Comma 15 4" xfId="65"/>
    <cellStyle name="Comma 16" xfId="66"/>
    <cellStyle name="Comma 17" xfId="67"/>
    <cellStyle name="Comma 18" xfId="68"/>
    <cellStyle name="Comma 18 2" xfId="69"/>
    <cellStyle name="Comma 19" xfId="70"/>
    <cellStyle name="Comma 19 2" xfId="71"/>
    <cellStyle name="Comma 2" xfId="72"/>
    <cellStyle name="Comma 2 2" xfId="73"/>
    <cellStyle name="Comma 2 3" xfId="74"/>
    <cellStyle name="Comma 20" xfId="75"/>
    <cellStyle name="Comma 20 2" xfId="76"/>
    <cellStyle name="Comma 20 3" xfId="77"/>
    <cellStyle name="Comma 20 3 2" xfId="78"/>
    <cellStyle name="Comma 20 4" xfId="79"/>
    <cellStyle name="Comma 20 5" xfId="80"/>
    <cellStyle name="Comma 21" xfId="81"/>
    <cellStyle name="Comma 21 2" xfId="82"/>
    <cellStyle name="Comma 22" xfId="83"/>
    <cellStyle name="Comma 23" xfId="84"/>
    <cellStyle name="Comma 23 2" xfId="85"/>
    <cellStyle name="Comma 24" xfId="86"/>
    <cellStyle name="Comma 3" xfId="87"/>
    <cellStyle name="Comma 3 2" xfId="88"/>
    <cellStyle name="Comma 3 3" xfId="89"/>
    <cellStyle name="Comma 4" xfId="90"/>
    <cellStyle name="Comma 4 2" xfId="91"/>
    <cellStyle name="Comma 4 2 2" xfId="92"/>
    <cellStyle name="Comma 4 2 3" xfId="93"/>
    <cellStyle name="Comma 4 2 4" xfId="94"/>
    <cellStyle name="Comma 4 2 5" xfId="95"/>
    <cellStyle name="Comma 4 3" xfId="96"/>
    <cellStyle name="Comma 4 4" xfId="97"/>
    <cellStyle name="Comma 4 5" xfId="98"/>
    <cellStyle name="Comma 5" xfId="99"/>
    <cellStyle name="Comma 5 2" xfId="100"/>
    <cellStyle name="Comma 6" xfId="101"/>
    <cellStyle name="Comma 6 2" xfId="102"/>
    <cellStyle name="Comma 7" xfId="103"/>
    <cellStyle name="Comma 8" xfId="104"/>
    <cellStyle name="Comma 8 2" xfId="105"/>
    <cellStyle name="Comma 8 3" xfId="106"/>
    <cellStyle name="Comma 8 4" xfId="107"/>
    <cellStyle name="Comma 8 5" xfId="108"/>
    <cellStyle name="Comma 9" xfId="109"/>
    <cellStyle name="Comma_Book1 2" xfId="110"/>
    <cellStyle name="Comma_Book1 2 2 2 2" xfId="111"/>
    <cellStyle name="Comma_SPI-Dec'49t-3 2 2" xfId="112"/>
    <cellStyle name="Currency" xfId="113"/>
    <cellStyle name="Currency [0]" xfId="114"/>
    <cellStyle name="Currency [0] 2" xfId="115"/>
    <cellStyle name="Currency [0] 2 2" xfId="116"/>
    <cellStyle name="Currency [0] 2 3" xfId="117"/>
    <cellStyle name="Currency [0] 2 4" xfId="118"/>
    <cellStyle name="Currency [0] 3" xfId="119"/>
    <cellStyle name="Currency [0] 3 2" xfId="120"/>
    <cellStyle name="Currency [0] 4" xfId="121"/>
    <cellStyle name="Currency [0] 4 2" xfId="122"/>
    <cellStyle name="Currency [0] 5" xfId="123"/>
    <cellStyle name="Currency [0] 6" xfId="124"/>
    <cellStyle name="Currency1 28" xfId="125"/>
    <cellStyle name="Explanatory Text" xfId="126"/>
    <cellStyle name="Followed Hyperlink" xfId="127"/>
    <cellStyle name="Good" xfId="128"/>
    <cellStyle name="Heading 1" xfId="129"/>
    <cellStyle name="Heading 2" xfId="130"/>
    <cellStyle name="Heading 3" xfId="131"/>
    <cellStyle name="Heading 4" xfId="132"/>
    <cellStyle name="Hyperlink" xfId="133"/>
    <cellStyle name="Input" xfId="134"/>
    <cellStyle name="Linked Cell" xfId="135"/>
    <cellStyle name="Neutral" xfId="136"/>
    <cellStyle name="Normal 2" xfId="137"/>
    <cellStyle name="Normal 2 10" xfId="138"/>
    <cellStyle name="Normal 2 2" xfId="139"/>
    <cellStyle name="Normal 2 2 3" xfId="140"/>
    <cellStyle name="Normal 2 3" xfId="141"/>
    <cellStyle name="Normal 3" xfId="142"/>
    <cellStyle name="Normal 3 2" xfId="143"/>
    <cellStyle name="Normal 3 2 2" xfId="144"/>
    <cellStyle name="Normal 3 2 3" xfId="145"/>
    <cellStyle name="Normal 3 2 4" xfId="146"/>
    <cellStyle name="Normal 3 2 5" xfId="147"/>
    <cellStyle name="Normal 3 2_SPI-Dec'50t-3" xfId="148"/>
    <cellStyle name="Normal 3 3" xfId="149"/>
    <cellStyle name="Normal 3 4" xfId="150"/>
    <cellStyle name="Normal 3 5" xfId="151"/>
    <cellStyle name="Normal 3_SPI-Dec'50t-3" xfId="152"/>
    <cellStyle name="Normal 4" xfId="153"/>
    <cellStyle name="Normal 41" xfId="154"/>
    <cellStyle name="Normal 5" xfId="155"/>
    <cellStyle name="Normal 5 2" xfId="156"/>
    <cellStyle name="Normal 5 3" xfId="157"/>
    <cellStyle name="Normal 5 4" xfId="158"/>
    <cellStyle name="Normal 5 5" xfId="159"/>
    <cellStyle name="Normal 5 6" xfId="160"/>
    <cellStyle name="Normal 6" xfId="161"/>
    <cellStyle name="Normal 7" xfId="162"/>
    <cellStyle name="Normal 7 2" xfId="163"/>
    <cellStyle name="Normal 8" xfId="164"/>
    <cellStyle name="Normal 8 2" xfId="165"/>
    <cellStyle name="Normal_C779A0245" xfId="166"/>
    <cellStyle name="Normal_SPI-Dec'49t-3 2" xfId="167"/>
    <cellStyle name="Normal_SPI-Dec'49t-3 2 2" xfId="168"/>
    <cellStyle name="Normal_SPI-Dec'49t-3 2_Book3 2 2" xfId="169"/>
    <cellStyle name="Normal_SPI-Dec'49t-3 2_SPI_Jun_51t-3_Edit" xfId="170"/>
    <cellStyle name="Normal_SPI-Mar'48t-3 2" xfId="171"/>
    <cellStyle name="Normal_W168-Dec'51-T2 วินท์คอม เทคโนโลยีลาสึด" xfId="172"/>
    <cellStyle name="Normal_W168-Dec'51-T3 วินท์คอม เทคโนโลยี" xfId="173"/>
    <cellStyle name="Note" xfId="174"/>
    <cellStyle name="Output" xfId="175"/>
    <cellStyle name="Percent" xfId="176"/>
    <cellStyle name="Percent 2" xfId="177"/>
    <cellStyle name="Percent 3" xfId="178"/>
    <cellStyle name="Percent 4" xfId="179"/>
    <cellStyle name="Title" xfId="180"/>
    <cellStyle name="Total" xfId="181"/>
    <cellStyle name="Warning Text" xfId="182"/>
    <cellStyle name="เครื่องหมายจุลภาค 2" xfId="183"/>
    <cellStyle name="เครื่องหมายจุลภาค 2 2" xfId="184"/>
    <cellStyle name="เครื่องหมายจุลภาค 3" xfId="185"/>
    <cellStyle name="เครื่องหมายจุลภาค 3 2" xfId="186"/>
    <cellStyle name="เครื่องหมายจุลภาค 4" xfId="187"/>
    <cellStyle name="เครื่องหมายจุลภาค 4 2" xfId="188"/>
    <cellStyle name="เครื่องหมายจุลภาค_Note new STD" xfId="189"/>
    <cellStyle name="ปกติ 2 2" xfId="190"/>
    <cellStyle name="ปกติ_Sheet1" xfId="191"/>
    <cellStyle name="ปกติ_SPC-Dec'50-T3_Note new STD" xfId="1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63"/>
  <sheetViews>
    <sheetView tabSelected="1" zoomScaleSheetLayoutView="100" workbookViewId="0" topLeftCell="A1">
      <selection activeCell="A1" sqref="A1"/>
    </sheetView>
  </sheetViews>
  <sheetFormatPr defaultColWidth="9.140625" defaultRowHeight="27.75" customHeight="1"/>
  <cols>
    <col min="1" max="1" width="9.140625" style="181" customWidth="1"/>
    <col min="2" max="2" width="5.421875" style="181" customWidth="1"/>
    <col min="3" max="3" width="28.8515625" style="181" customWidth="1"/>
    <col min="4" max="4" width="7.28125" style="181" customWidth="1"/>
    <col min="5" max="5" width="12.00390625" style="181" customWidth="1"/>
    <col min="6" max="6" width="12.140625" style="181" customWidth="1"/>
    <col min="7" max="7" width="18.00390625" style="181" customWidth="1"/>
    <col min="8" max="8" width="1.57421875" style="181" customWidth="1"/>
    <col min="9" max="9" width="18.00390625" style="181" customWidth="1"/>
    <col min="10" max="10" width="0.85546875" style="181" customWidth="1"/>
    <col min="11" max="16384" width="9.140625" style="181" customWidth="1"/>
  </cols>
  <sheetData>
    <row r="1" spans="1:10" s="124" customFormat="1" ht="27.75" customHeight="1">
      <c r="A1" s="302" t="s">
        <v>310</v>
      </c>
      <c r="B1" s="302"/>
      <c r="C1" s="302"/>
      <c r="D1" s="302"/>
      <c r="E1" s="302"/>
      <c r="F1" s="302"/>
      <c r="G1" s="302"/>
      <c r="H1" s="302"/>
      <c r="I1" s="775"/>
      <c r="J1" s="117"/>
    </row>
    <row r="2" spans="1:10" s="124" customFormat="1" ht="27.75" customHeight="1">
      <c r="A2" s="302" t="s">
        <v>311</v>
      </c>
      <c r="B2" s="302"/>
      <c r="C2" s="302"/>
      <c r="D2" s="302"/>
      <c r="E2" s="302"/>
      <c r="F2" s="302"/>
      <c r="G2" s="302"/>
      <c r="H2" s="302"/>
      <c r="I2" s="775"/>
      <c r="J2" s="117"/>
    </row>
    <row r="3" spans="1:10" s="124" customFormat="1" ht="27.75" customHeight="1">
      <c r="A3" s="302" t="s">
        <v>736</v>
      </c>
      <c r="B3" s="302"/>
      <c r="C3" s="302"/>
      <c r="D3" s="302"/>
      <c r="E3" s="302"/>
      <c r="F3" s="302"/>
      <c r="G3" s="302"/>
      <c r="H3" s="302"/>
      <c r="I3" s="775"/>
      <c r="J3" s="117"/>
    </row>
    <row r="4" spans="1:10" s="124" customFormat="1" ht="27.75" customHeight="1">
      <c r="A4" s="302" t="s">
        <v>554</v>
      </c>
      <c r="B4" s="302"/>
      <c r="C4" s="302"/>
      <c r="D4" s="302"/>
      <c r="E4" s="302"/>
      <c r="F4" s="302"/>
      <c r="G4" s="302"/>
      <c r="H4" s="302"/>
      <c r="I4" s="775"/>
      <c r="J4" s="117"/>
    </row>
    <row r="5" spans="1:10" s="718" customFormat="1" ht="27.75" customHeight="1">
      <c r="A5" s="263"/>
      <c r="B5" s="263"/>
      <c r="C5" s="263"/>
      <c r="D5" s="263"/>
      <c r="E5" s="263"/>
      <c r="F5" s="263"/>
      <c r="G5" s="278"/>
      <c r="H5" s="278"/>
      <c r="I5" s="278"/>
      <c r="J5" s="278"/>
    </row>
    <row r="6" spans="1:5" s="117" customFormat="1" ht="27.75" customHeight="1">
      <c r="A6" s="144" t="s">
        <v>447</v>
      </c>
      <c r="B6" s="114"/>
      <c r="C6" s="115"/>
      <c r="D6" s="116"/>
      <c r="E6" s="116"/>
    </row>
    <row r="7" spans="1:5" s="117" customFormat="1" ht="27.75" customHeight="1">
      <c r="A7" s="121" t="s">
        <v>628</v>
      </c>
      <c r="B7" s="114"/>
      <c r="C7" s="115"/>
      <c r="D7" s="116"/>
      <c r="E7" s="116"/>
    </row>
    <row r="8" spans="1:5" s="117" customFormat="1" ht="27.75" customHeight="1">
      <c r="A8" s="114" t="s">
        <v>5</v>
      </c>
      <c r="B8" s="114"/>
      <c r="C8" s="115"/>
      <c r="D8" s="116"/>
      <c r="E8" s="116"/>
    </row>
    <row r="9" spans="2:5" s="117" customFormat="1" ht="27.75" customHeight="1">
      <c r="B9" s="114" t="s">
        <v>160</v>
      </c>
      <c r="C9" s="115"/>
      <c r="D9" s="116"/>
      <c r="E9" s="116"/>
    </row>
    <row r="10" spans="2:5" s="117" customFormat="1" ht="27.75" customHeight="1">
      <c r="B10" s="114" t="s">
        <v>182</v>
      </c>
      <c r="C10" s="115"/>
      <c r="D10" s="116"/>
      <c r="E10" s="116"/>
    </row>
    <row r="11" spans="2:5" s="117" customFormat="1" ht="27.75" customHeight="1">
      <c r="B11" s="114" t="s">
        <v>161</v>
      </c>
      <c r="C11" s="115"/>
      <c r="D11" s="116"/>
      <c r="E11" s="116"/>
    </row>
    <row r="12" spans="2:5" s="117" customFormat="1" ht="27.75" customHeight="1">
      <c r="B12" s="114" t="s">
        <v>183</v>
      </c>
      <c r="C12" s="115"/>
      <c r="D12" s="116"/>
      <c r="E12" s="116"/>
    </row>
    <row r="13" spans="2:5" s="117" customFormat="1" ht="27.75" customHeight="1">
      <c r="B13" s="114" t="s">
        <v>184</v>
      </c>
      <c r="C13" s="115"/>
      <c r="D13" s="116"/>
      <c r="E13" s="116"/>
    </row>
    <row r="14" spans="2:5" s="117" customFormat="1" ht="27.75" customHeight="1">
      <c r="B14" s="114" t="s">
        <v>0</v>
      </c>
      <c r="C14" s="115"/>
      <c r="D14" s="116"/>
      <c r="E14" s="116"/>
    </row>
    <row r="15" spans="1:5" s="117" customFormat="1" ht="27.75" customHeight="1">
      <c r="A15" s="121" t="s">
        <v>555</v>
      </c>
      <c r="B15" s="114"/>
      <c r="C15" s="115"/>
      <c r="D15" s="116"/>
      <c r="E15" s="116"/>
    </row>
    <row r="16" spans="1:5" s="117" customFormat="1" ht="27.75" customHeight="1">
      <c r="A16" s="121" t="s">
        <v>131</v>
      </c>
      <c r="B16" s="114"/>
      <c r="C16" s="115"/>
      <c r="D16" s="116"/>
      <c r="E16" s="116"/>
    </row>
    <row r="17" spans="1:10" s="718" customFormat="1" ht="27.75" customHeight="1">
      <c r="A17" s="262"/>
      <c r="C17" s="263"/>
      <c r="D17" s="263"/>
      <c r="E17" s="263"/>
      <c r="F17" s="263"/>
      <c r="G17" s="278"/>
      <c r="H17" s="278"/>
      <c r="J17" s="278"/>
    </row>
    <row r="18" spans="1:8" s="31" customFormat="1" ht="27.75" customHeight="1">
      <c r="A18" s="30" t="s">
        <v>638</v>
      </c>
      <c r="B18" s="30"/>
      <c r="C18" s="118"/>
      <c r="D18" s="118"/>
      <c r="E18" s="118"/>
      <c r="F18" s="118"/>
      <c r="G18" s="118"/>
      <c r="H18" s="118"/>
    </row>
    <row r="19" spans="1:8" s="31" customFormat="1" ht="27.75" customHeight="1">
      <c r="A19" s="279" t="s">
        <v>639</v>
      </c>
      <c r="B19" s="262"/>
      <c r="C19" s="263"/>
      <c r="D19" s="263"/>
      <c r="E19" s="263"/>
      <c r="F19" s="264"/>
      <c r="G19" s="263"/>
      <c r="H19" s="263"/>
    </row>
    <row r="20" spans="1:2" s="275" customFormat="1" ht="27.75" customHeight="1">
      <c r="A20" s="275" t="s">
        <v>737</v>
      </c>
      <c r="B20" s="275" t="s">
        <v>738</v>
      </c>
    </row>
    <row r="21" s="275" customFormat="1" ht="27.75" customHeight="1">
      <c r="A21" s="274" t="s">
        <v>630</v>
      </c>
    </row>
    <row r="22" s="275" customFormat="1" ht="27.75" customHeight="1">
      <c r="A22" s="274" t="s">
        <v>631</v>
      </c>
    </row>
    <row r="23" s="275" customFormat="1" ht="27.75" customHeight="1">
      <c r="A23" s="274" t="s">
        <v>629</v>
      </c>
    </row>
    <row r="24" spans="1:8" ht="24" customHeight="1">
      <c r="A24" s="881"/>
      <c r="B24" s="881" t="s">
        <v>956</v>
      </c>
      <c r="C24" s="262"/>
      <c r="D24" s="262"/>
      <c r="E24" s="262"/>
      <c r="F24" s="262"/>
      <c r="G24" s="262"/>
      <c r="H24" s="263"/>
    </row>
    <row r="25" spans="1:8" ht="24" customHeight="1">
      <c r="A25" s="881" t="s">
        <v>957</v>
      </c>
      <c r="B25" s="881"/>
      <c r="C25" s="262"/>
      <c r="D25" s="262"/>
      <c r="E25" s="262"/>
      <c r="F25" s="262"/>
      <c r="G25" s="262"/>
      <c r="H25" s="263"/>
    </row>
    <row r="26" spans="1:5" s="265" customFormat="1" ht="27.75" customHeight="1">
      <c r="A26" s="265" t="s">
        <v>737</v>
      </c>
      <c r="B26" s="265" t="s">
        <v>739</v>
      </c>
      <c r="C26" s="266"/>
      <c r="D26" s="266"/>
      <c r="E26" s="266"/>
    </row>
    <row r="27" spans="1:5" s="265" customFormat="1" ht="27.75" customHeight="1">
      <c r="A27" s="266" t="s">
        <v>632</v>
      </c>
      <c r="B27" s="266"/>
      <c r="C27" s="266"/>
      <c r="D27" s="266"/>
      <c r="E27" s="266"/>
    </row>
    <row r="28" spans="1:5" s="265" customFormat="1" ht="27.75" customHeight="1">
      <c r="A28" s="266" t="s">
        <v>635</v>
      </c>
      <c r="B28" s="266"/>
      <c r="C28" s="266"/>
      <c r="D28" s="266"/>
      <c r="E28" s="266"/>
    </row>
    <row r="29" spans="1:5" s="265" customFormat="1" ht="27.75" customHeight="1">
      <c r="A29" s="266" t="s">
        <v>636</v>
      </c>
      <c r="B29" s="266"/>
      <c r="C29" s="266"/>
      <c r="D29" s="266"/>
      <c r="E29" s="266"/>
    </row>
    <row r="30" spans="1:5" s="265" customFormat="1" ht="27.75" customHeight="1">
      <c r="A30" s="266" t="s">
        <v>634</v>
      </c>
      <c r="B30" s="266"/>
      <c r="C30" s="266"/>
      <c r="D30" s="266"/>
      <c r="E30" s="266"/>
    </row>
    <row r="31" spans="1:5" s="265" customFormat="1" ht="27.75" customHeight="1">
      <c r="A31" s="266" t="s">
        <v>633</v>
      </c>
      <c r="B31" s="266"/>
      <c r="C31" s="266"/>
      <c r="D31" s="266"/>
      <c r="E31" s="266"/>
    </row>
    <row r="32" spans="1:9" s="31" customFormat="1" ht="27.75" customHeight="1">
      <c r="A32" s="265" t="s">
        <v>737</v>
      </c>
      <c r="B32" s="31" t="s">
        <v>958</v>
      </c>
      <c r="C32" s="265"/>
      <c r="D32" s="118"/>
      <c r="E32" s="118"/>
      <c r="F32" s="118"/>
      <c r="G32" s="118"/>
      <c r="H32" s="118"/>
      <c r="I32" s="267"/>
    </row>
    <row r="33" spans="1:9" s="31" customFormat="1" ht="27.75" customHeight="1">
      <c r="A33" s="265" t="s">
        <v>637</v>
      </c>
      <c r="B33" s="265"/>
      <c r="C33" s="265"/>
      <c r="D33" s="118"/>
      <c r="E33" s="118"/>
      <c r="F33" s="118"/>
      <c r="G33" s="118"/>
      <c r="H33" s="118"/>
      <c r="I33" s="267"/>
    </row>
    <row r="34" spans="1:9" s="31" customFormat="1" ht="27.75" customHeight="1">
      <c r="A34" s="265"/>
      <c r="B34" s="265"/>
      <c r="C34" s="265"/>
      <c r="D34" s="118"/>
      <c r="E34" s="118"/>
      <c r="F34" s="118"/>
      <c r="G34" s="118"/>
      <c r="H34" s="118"/>
      <c r="I34" s="267"/>
    </row>
    <row r="35" spans="1:9" s="31" customFormat="1" ht="27.75" customHeight="1">
      <c r="A35" s="265"/>
      <c r="B35" s="265"/>
      <c r="C35" s="265"/>
      <c r="D35" s="118"/>
      <c r="E35" s="118"/>
      <c r="F35" s="118"/>
      <c r="G35" s="118"/>
      <c r="H35" s="118"/>
      <c r="I35" s="267"/>
    </row>
    <row r="36" spans="1:10" s="718" customFormat="1" ht="27.75" customHeight="1">
      <c r="A36" s="720" t="s">
        <v>742</v>
      </c>
      <c r="B36" s="720"/>
      <c r="C36" s="720"/>
      <c r="D36" s="720"/>
      <c r="E36" s="720"/>
      <c r="F36" s="720"/>
      <c r="G36" s="720"/>
      <c r="H36" s="720"/>
      <c r="I36" s="720"/>
      <c r="J36" s="723"/>
    </row>
    <row r="37" spans="1:8" s="31" customFormat="1" ht="27.75" customHeight="1">
      <c r="A37" s="118"/>
      <c r="B37" s="30"/>
      <c r="C37" s="118"/>
      <c r="D37" s="118"/>
      <c r="E37" s="118"/>
      <c r="F37" s="118"/>
      <c r="G37" s="118"/>
      <c r="H37" s="118"/>
    </row>
    <row r="38" spans="1:8" s="31" customFormat="1" ht="27.75" customHeight="1">
      <c r="A38" s="30" t="s">
        <v>744</v>
      </c>
      <c r="B38" s="30"/>
      <c r="C38" s="118"/>
      <c r="D38" s="118"/>
      <c r="E38" s="118"/>
      <c r="F38" s="118"/>
      <c r="G38" s="118"/>
      <c r="H38" s="118"/>
    </row>
    <row r="39" spans="1:4" s="277" customFormat="1" ht="27.75" customHeight="1">
      <c r="A39" s="280" t="s">
        <v>541</v>
      </c>
      <c r="B39" s="276"/>
      <c r="C39" s="276"/>
      <c r="D39" s="276"/>
    </row>
    <row r="40" spans="1:8" s="268" customFormat="1" ht="27.75" customHeight="1">
      <c r="A40" s="878"/>
      <c r="B40" s="268" t="s">
        <v>914</v>
      </c>
      <c r="F40" s="266"/>
      <c r="H40" s="716"/>
    </row>
    <row r="41" spans="1:8" ht="27.75" customHeight="1">
      <c r="A41" s="265" t="s">
        <v>915</v>
      </c>
      <c r="B41" s="265"/>
      <c r="C41" s="262"/>
      <c r="D41" s="262"/>
      <c r="E41" s="262"/>
      <c r="F41" s="262"/>
      <c r="G41" s="262"/>
      <c r="H41" s="263"/>
    </row>
    <row r="42" spans="1:8" ht="27.75" customHeight="1">
      <c r="A42" s="265" t="s">
        <v>916</v>
      </c>
      <c r="B42" s="262"/>
      <c r="C42" s="262"/>
      <c r="D42" s="262"/>
      <c r="E42" s="262"/>
      <c r="F42" s="262"/>
      <c r="G42" s="262"/>
      <c r="H42" s="263"/>
    </row>
    <row r="43" spans="1:8" ht="27.75" customHeight="1">
      <c r="A43" s="265" t="s">
        <v>917</v>
      </c>
      <c r="B43" s="262"/>
      <c r="C43" s="262"/>
      <c r="D43" s="262"/>
      <c r="E43" s="262"/>
      <c r="F43" s="262"/>
      <c r="G43" s="262"/>
      <c r="H43" s="263"/>
    </row>
    <row r="44" spans="1:8" s="268" customFormat="1" ht="27.75" customHeight="1">
      <c r="A44" s="265" t="s">
        <v>918</v>
      </c>
      <c r="F44" s="266"/>
      <c r="H44" s="716"/>
    </row>
    <row r="45" spans="1:8" s="268" customFormat="1" ht="27.75" customHeight="1">
      <c r="A45" s="265" t="s">
        <v>633</v>
      </c>
      <c r="F45" s="266"/>
      <c r="H45" s="716"/>
    </row>
    <row r="46" spans="1:8" s="268" customFormat="1" ht="27.75" customHeight="1">
      <c r="A46" s="263"/>
      <c r="F46" s="266"/>
      <c r="H46" s="716"/>
    </row>
    <row r="47" spans="1:8" s="129" customFormat="1" ht="27.75" customHeight="1">
      <c r="A47" s="30" t="s">
        <v>126</v>
      </c>
      <c r="B47" s="33"/>
      <c r="C47" s="32"/>
      <c r="D47" s="32"/>
      <c r="E47" s="181"/>
      <c r="F47" s="119"/>
      <c r="G47" s="120"/>
      <c r="H47" s="168"/>
    </row>
    <row r="48" spans="1:8" s="129" customFormat="1" ht="27.75" customHeight="1">
      <c r="A48" s="5"/>
      <c r="B48" s="5" t="s">
        <v>740</v>
      </c>
      <c r="C48" s="32"/>
      <c r="D48" s="32"/>
      <c r="E48" s="181"/>
      <c r="F48" s="119"/>
      <c r="G48" s="120"/>
      <c r="H48" s="168"/>
    </row>
    <row r="49" spans="1:8" s="129" customFormat="1" ht="27.75" customHeight="1">
      <c r="A49" s="5" t="s">
        <v>741</v>
      </c>
      <c r="B49" s="5"/>
      <c r="C49" s="32"/>
      <c r="D49" s="32"/>
      <c r="E49" s="181"/>
      <c r="F49" s="119"/>
      <c r="G49" s="120"/>
      <c r="H49" s="168"/>
    </row>
    <row r="50" spans="1:9" s="268" customFormat="1" ht="27.75" customHeight="1">
      <c r="A50" s="724"/>
      <c r="F50" s="266"/>
      <c r="I50" s="725"/>
    </row>
    <row r="51" spans="1:12" s="351" customFormat="1" ht="27.75" customHeight="1">
      <c r="A51" s="347" t="s">
        <v>461</v>
      </c>
      <c r="B51" s="348"/>
      <c r="C51" s="348"/>
      <c r="D51" s="348"/>
      <c r="E51" s="348"/>
      <c r="F51" s="348"/>
      <c r="G51" s="348"/>
      <c r="H51" s="349"/>
      <c r="I51" s="349"/>
      <c r="J51" s="350"/>
      <c r="K51" s="350"/>
      <c r="L51" s="350"/>
    </row>
    <row r="52" spans="2:12" s="351" customFormat="1" ht="27.75" customHeight="1">
      <c r="B52" s="348" t="s">
        <v>35</v>
      </c>
      <c r="C52" s="348"/>
      <c r="D52" s="348"/>
      <c r="E52" s="348"/>
      <c r="F52" s="348"/>
      <c r="G52" s="348"/>
      <c r="H52" s="349"/>
      <c r="I52" s="349"/>
      <c r="J52" s="350"/>
      <c r="K52" s="350"/>
      <c r="L52" s="350"/>
    </row>
    <row r="53" spans="1:9" ht="27.75" customHeight="1">
      <c r="A53" s="732" t="s">
        <v>725</v>
      </c>
      <c r="B53" s="727"/>
      <c r="C53" s="728"/>
      <c r="D53" s="728"/>
      <c r="E53" s="729"/>
      <c r="F53" s="727"/>
      <c r="G53" s="731"/>
      <c r="H53" s="727"/>
      <c r="I53" s="733" t="s">
        <v>397</v>
      </c>
    </row>
    <row r="54" spans="1:9" ht="27.75" customHeight="1">
      <c r="A54" s="732"/>
      <c r="B54" s="727"/>
      <c r="C54" s="728"/>
      <c r="D54" s="728"/>
      <c r="E54" s="729"/>
      <c r="F54" s="731"/>
      <c r="G54" s="734"/>
      <c r="H54" s="734" t="s">
        <v>375</v>
      </c>
      <c r="I54" s="743"/>
    </row>
    <row r="55" spans="1:10" ht="27.75" customHeight="1">
      <c r="A55" s="732"/>
      <c r="B55" s="727"/>
      <c r="C55" s="728"/>
      <c r="D55" s="728"/>
      <c r="E55" s="729"/>
      <c r="F55" s="735"/>
      <c r="G55" s="735"/>
      <c r="H55" s="734" t="s">
        <v>84</v>
      </c>
      <c r="I55" s="776"/>
      <c r="J55" s="720" t="s">
        <v>279</v>
      </c>
    </row>
    <row r="56" spans="1:10" ht="27.75" customHeight="1">
      <c r="A56" s="732"/>
      <c r="B56" s="727"/>
      <c r="C56" s="728"/>
      <c r="D56" s="728"/>
      <c r="E56" s="729"/>
      <c r="F56" s="735"/>
      <c r="G56" s="736"/>
      <c r="H56" s="737" t="s">
        <v>745</v>
      </c>
      <c r="I56" s="738"/>
      <c r="J56" s="720"/>
    </row>
    <row r="57" spans="1:10" ht="27.75" customHeight="1">
      <c r="A57" s="732"/>
      <c r="B57" s="727"/>
      <c r="C57" s="728"/>
      <c r="D57" s="728"/>
      <c r="E57" s="729"/>
      <c r="F57" s="727"/>
      <c r="G57" s="739" t="s">
        <v>746</v>
      </c>
      <c r="H57" s="727"/>
      <c r="I57" s="739" t="s">
        <v>689</v>
      </c>
      <c r="J57" s="720" t="s">
        <v>279</v>
      </c>
    </row>
    <row r="58" spans="1:9" ht="27.75" customHeight="1">
      <c r="A58" s="732"/>
      <c r="B58" s="352" t="s">
        <v>36</v>
      </c>
      <c r="C58" s="728"/>
      <c r="D58" s="728"/>
      <c r="E58" s="729"/>
      <c r="F58" s="727"/>
      <c r="G58" s="740">
        <v>1913400.2400000002</v>
      </c>
      <c r="H58" s="727"/>
      <c r="I58" s="740">
        <v>1289654.88</v>
      </c>
    </row>
    <row r="59" spans="1:9" ht="27.75" customHeight="1">
      <c r="A59" s="732"/>
      <c r="B59" s="352" t="s">
        <v>37</v>
      </c>
      <c r="C59" s="728"/>
      <c r="D59" s="728"/>
      <c r="E59" s="729"/>
      <c r="F59" s="727"/>
      <c r="G59" s="740">
        <v>1719934.92</v>
      </c>
      <c r="H59" s="727"/>
      <c r="I59" s="740">
        <v>1563567.18</v>
      </c>
    </row>
    <row r="60" spans="1:9" ht="27.75" customHeight="1">
      <c r="A60" s="732"/>
      <c r="B60" s="352" t="s">
        <v>38</v>
      </c>
      <c r="C60" s="728"/>
      <c r="D60" s="728"/>
      <c r="E60" s="729"/>
      <c r="F60" s="727"/>
      <c r="G60" s="741">
        <v>139799534.01</v>
      </c>
      <c r="H60" s="727"/>
      <c r="I60" s="741">
        <v>101282738.99</v>
      </c>
    </row>
    <row r="61" spans="1:9" ht="27.75" customHeight="1" thickBot="1">
      <c r="A61" s="732"/>
      <c r="B61" s="727"/>
      <c r="C61" s="352" t="s">
        <v>359</v>
      </c>
      <c r="D61" s="728"/>
      <c r="E61" s="729"/>
      <c r="F61" s="727"/>
      <c r="G61" s="742">
        <f>SUM(G58:G60)</f>
        <v>143432869.17</v>
      </c>
      <c r="H61" s="727"/>
      <c r="I61" s="742">
        <f>SUM(I58:I60)</f>
        <v>104135961.05</v>
      </c>
    </row>
    <row r="62" spans="1:8" s="268" customFormat="1" ht="27.75" customHeight="1" thickTop="1">
      <c r="A62" s="263"/>
      <c r="F62" s="266"/>
      <c r="H62" s="716"/>
    </row>
    <row r="63" spans="1:8" s="268" customFormat="1" ht="27.75" customHeight="1">
      <c r="A63" s="263"/>
      <c r="F63" s="266"/>
      <c r="H63" s="716"/>
    </row>
    <row r="64" spans="1:8" s="268" customFormat="1" ht="27.75" customHeight="1">
      <c r="A64" s="263"/>
      <c r="F64" s="266"/>
      <c r="H64" s="716"/>
    </row>
    <row r="65" spans="1:8" s="268" customFormat="1" ht="27.75" customHeight="1">
      <c r="A65" s="263"/>
      <c r="F65" s="266"/>
      <c r="H65" s="716"/>
    </row>
    <row r="66" spans="1:8" s="268" customFormat="1" ht="27.75" customHeight="1">
      <c r="A66" s="263"/>
      <c r="F66" s="266"/>
      <c r="H66" s="716"/>
    </row>
    <row r="67" spans="1:8" s="268" customFormat="1" ht="27.75" customHeight="1">
      <c r="A67" s="263"/>
      <c r="F67" s="266"/>
      <c r="H67" s="716"/>
    </row>
    <row r="68" spans="1:8" s="268" customFormat="1" ht="27.75" customHeight="1">
      <c r="A68" s="263"/>
      <c r="F68" s="266"/>
      <c r="H68" s="716"/>
    </row>
    <row r="69" spans="1:8" s="268" customFormat="1" ht="27.75" customHeight="1">
      <c r="A69" s="263"/>
      <c r="F69" s="266"/>
      <c r="H69" s="716"/>
    </row>
    <row r="70" spans="1:8" s="268" customFormat="1" ht="27.75" customHeight="1">
      <c r="A70" s="263"/>
      <c r="F70" s="266"/>
      <c r="H70" s="716"/>
    </row>
    <row r="71" spans="1:10" s="718" customFormat="1" ht="27.75" customHeight="1">
      <c r="A71" s="720" t="s">
        <v>743</v>
      </c>
      <c r="B71" s="720"/>
      <c r="C71" s="720"/>
      <c r="D71" s="720"/>
      <c r="E71" s="720"/>
      <c r="F71" s="720"/>
      <c r="G71" s="720"/>
      <c r="H71" s="720"/>
      <c r="I71" s="720"/>
      <c r="J71" s="723"/>
    </row>
    <row r="72" spans="1:8" s="268" customFormat="1" ht="24.75" customHeight="1">
      <c r="A72" s="263"/>
      <c r="F72" s="266"/>
      <c r="H72" s="716"/>
    </row>
    <row r="73" spans="1:9" ht="24.75" customHeight="1">
      <c r="A73" s="726" t="s">
        <v>747</v>
      </c>
      <c r="B73" s="727"/>
      <c r="C73" s="728"/>
      <c r="D73" s="728"/>
      <c r="E73" s="729"/>
      <c r="F73" s="727"/>
      <c r="G73" s="730"/>
      <c r="H73" s="727"/>
      <c r="I73" s="731"/>
    </row>
    <row r="74" spans="1:9" ht="24.75" customHeight="1">
      <c r="A74" s="732" t="s">
        <v>725</v>
      </c>
      <c r="B74" s="735" t="s">
        <v>899</v>
      </c>
      <c r="C74" s="863"/>
      <c r="D74" s="863"/>
      <c r="E74" s="864"/>
      <c r="F74" s="735"/>
      <c r="G74" s="743"/>
      <c r="H74" s="735"/>
      <c r="I74" s="744"/>
    </row>
    <row r="75" spans="1:9" ht="24.75" customHeight="1">
      <c r="A75" s="732" t="s">
        <v>725</v>
      </c>
      <c r="B75" s="727"/>
      <c r="C75" s="728"/>
      <c r="D75" s="728"/>
      <c r="E75" s="729"/>
      <c r="F75" s="727"/>
      <c r="G75" s="731"/>
      <c r="H75" s="727"/>
      <c r="I75" s="733" t="s">
        <v>397</v>
      </c>
    </row>
    <row r="76" spans="1:9" ht="24.75" customHeight="1">
      <c r="A76" s="732"/>
      <c r="B76" s="727"/>
      <c r="C76" s="728"/>
      <c r="D76" s="728"/>
      <c r="E76" s="729"/>
      <c r="F76" s="731"/>
      <c r="G76" s="734"/>
      <c r="H76" s="734" t="s">
        <v>375</v>
      </c>
      <c r="I76" s="743"/>
    </row>
    <row r="77" spans="1:10" ht="24.75" customHeight="1">
      <c r="A77" s="732"/>
      <c r="B77" s="727"/>
      <c r="C77" s="728"/>
      <c r="D77" s="728"/>
      <c r="E77" s="729"/>
      <c r="F77" s="735"/>
      <c r="G77" s="735"/>
      <c r="H77" s="734" t="s">
        <v>84</v>
      </c>
      <c r="I77" s="776"/>
      <c r="J77" s="720" t="s">
        <v>279</v>
      </c>
    </row>
    <row r="78" spans="1:10" ht="24.75" customHeight="1">
      <c r="A78" s="732"/>
      <c r="B78" s="727"/>
      <c r="C78" s="728"/>
      <c r="D78" s="728"/>
      <c r="E78" s="745"/>
      <c r="F78" s="735"/>
      <c r="G78" s="736"/>
      <c r="H78" s="737" t="s">
        <v>745</v>
      </c>
      <c r="I78" s="738"/>
      <c r="J78" s="720"/>
    </row>
    <row r="79" spans="1:10" ht="24.75" customHeight="1">
      <c r="A79" s="732"/>
      <c r="B79" s="865" t="s">
        <v>748</v>
      </c>
      <c r="C79" s="866" t="s">
        <v>904</v>
      </c>
      <c r="D79" s="866"/>
      <c r="F79" s="866" t="s">
        <v>919</v>
      </c>
      <c r="G79" s="746" t="s">
        <v>746</v>
      </c>
      <c r="H79" s="747"/>
      <c r="I79" s="739" t="s">
        <v>689</v>
      </c>
      <c r="J79" s="720" t="s">
        <v>279</v>
      </c>
    </row>
    <row r="80" spans="1:10" ht="24.75" customHeight="1">
      <c r="A80" s="732"/>
      <c r="B80" s="867"/>
      <c r="C80" s="867"/>
      <c r="D80" s="867"/>
      <c r="E80" s="868"/>
      <c r="F80" s="869" t="s">
        <v>920</v>
      </c>
      <c r="G80" s="736"/>
      <c r="H80" s="737"/>
      <c r="I80" s="868"/>
      <c r="J80" s="720"/>
    </row>
    <row r="81" spans="1:9" ht="24.75" customHeight="1">
      <c r="A81" s="732"/>
      <c r="B81" s="870">
        <v>1</v>
      </c>
      <c r="C81" s="863" t="s">
        <v>900</v>
      </c>
      <c r="F81" s="871" t="s">
        <v>902</v>
      </c>
      <c r="G81" s="740">
        <v>70000000</v>
      </c>
      <c r="H81" s="735"/>
      <c r="I81" s="740">
        <v>0</v>
      </c>
    </row>
    <row r="82" spans="1:9" ht="24.75" customHeight="1">
      <c r="A82" s="732"/>
      <c r="B82" s="870">
        <v>2</v>
      </c>
      <c r="C82" s="863" t="s">
        <v>901</v>
      </c>
      <c r="F82" s="871" t="s">
        <v>903</v>
      </c>
      <c r="G82" s="740">
        <v>30000000</v>
      </c>
      <c r="H82" s="735"/>
      <c r="I82" s="740">
        <v>0</v>
      </c>
    </row>
    <row r="83" spans="1:9" ht="24.75" customHeight="1" thickBot="1">
      <c r="A83" s="732"/>
      <c r="B83" s="735"/>
      <c r="C83" s="863" t="s">
        <v>359</v>
      </c>
      <c r="D83" s="863"/>
      <c r="F83" s="864"/>
      <c r="G83" s="872">
        <f>SUM(G81:G82)</f>
        <v>100000000</v>
      </c>
      <c r="H83" s="735"/>
      <c r="I83" s="872">
        <f>SUM(I81:I82)</f>
        <v>0</v>
      </c>
    </row>
    <row r="84" ht="24.75" customHeight="1" thickTop="1"/>
    <row r="85" spans="1:8" ht="24.75" customHeight="1">
      <c r="A85" s="717" t="s">
        <v>749</v>
      </c>
      <c r="C85" s="748"/>
      <c r="D85" s="748"/>
      <c r="E85" s="278"/>
      <c r="F85" s="278"/>
      <c r="G85" s="262"/>
      <c r="H85" s="278"/>
    </row>
    <row r="86" spans="1:5" s="727" customFormat="1" ht="24.75" customHeight="1">
      <c r="A86" s="726"/>
      <c r="B86" s="354" t="s">
        <v>750</v>
      </c>
      <c r="C86" s="750"/>
      <c r="D86" s="750"/>
      <c r="E86" s="751"/>
    </row>
    <row r="87" spans="1:9" ht="24.75" customHeight="1">
      <c r="A87" s="732" t="s">
        <v>725</v>
      </c>
      <c r="B87" s="727"/>
      <c r="C87" s="728"/>
      <c r="D87" s="728"/>
      <c r="E87" s="729"/>
      <c r="F87" s="727"/>
      <c r="G87" s="731"/>
      <c r="H87" s="727"/>
      <c r="I87" s="733" t="s">
        <v>397</v>
      </c>
    </row>
    <row r="88" spans="1:9" ht="24.75" customHeight="1">
      <c r="A88" s="732"/>
      <c r="B88" s="727"/>
      <c r="C88" s="728"/>
      <c r="D88" s="728"/>
      <c r="E88" s="729"/>
      <c r="F88" s="731"/>
      <c r="G88" s="734"/>
      <c r="H88" s="734" t="s">
        <v>375</v>
      </c>
      <c r="I88" s="743"/>
    </row>
    <row r="89" spans="1:10" ht="24.75" customHeight="1">
      <c r="A89" s="732"/>
      <c r="B89" s="727"/>
      <c r="C89" s="728"/>
      <c r="D89" s="728"/>
      <c r="E89" s="729"/>
      <c r="F89" s="735"/>
      <c r="G89" s="735"/>
      <c r="H89" s="734" t="s">
        <v>84</v>
      </c>
      <c r="I89" s="776"/>
      <c r="J89" s="720" t="s">
        <v>279</v>
      </c>
    </row>
    <row r="90" spans="1:10" ht="24.75" customHeight="1">
      <c r="A90" s="732"/>
      <c r="B90" s="727"/>
      <c r="C90" s="728"/>
      <c r="D90" s="728"/>
      <c r="E90" s="729"/>
      <c r="F90" s="735"/>
      <c r="G90" s="736"/>
      <c r="H90" s="737" t="s">
        <v>745</v>
      </c>
      <c r="I90" s="738"/>
      <c r="J90" s="720"/>
    </row>
    <row r="91" spans="1:9" s="727" customFormat="1" ht="24.75" customHeight="1">
      <c r="A91" s="726"/>
      <c r="C91" s="728"/>
      <c r="D91" s="728"/>
      <c r="E91" s="729"/>
      <c r="G91" s="746" t="s">
        <v>746</v>
      </c>
      <c r="H91" s="747"/>
      <c r="I91" s="739" t="s">
        <v>689</v>
      </c>
    </row>
    <row r="92" spans="1:9" s="727" customFormat="1" ht="24.75" customHeight="1">
      <c r="A92" s="726"/>
      <c r="B92" s="355" t="s">
        <v>152</v>
      </c>
      <c r="C92" s="752"/>
      <c r="D92" s="752"/>
      <c r="E92" s="753"/>
      <c r="F92" s="181"/>
      <c r="G92" s="740">
        <v>219802186.55</v>
      </c>
      <c r="H92" s="754"/>
      <c r="I92" s="740">
        <v>172457582.5</v>
      </c>
    </row>
    <row r="93" spans="1:9" s="727" customFormat="1" ht="24.75" customHeight="1" thickBot="1">
      <c r="A93" s="726"/>
      <c r="B93" s="181"/>
      <c r="C93" s="355" t="s">
        <v>153</v>
      </c>
      <c r="D93" s="752"/>
      <c r="E93" s="753"/>
      <c r="F93" s="181"/>
      <c r="G93" s="742">
        <f>SUM(G92:G92)</f>
        <v>219802186.55</v>
      </c>
      <c r="H93" s="754"/>
      <c r="I93" s="742">
        <f>SUM(I92:I92)</f>
        <v>172457582.5</v>
      </c>
    </row>
    <row r="94" spans="1:9" s="727" customFormat="1" ht="15" customHeight="1" thickTop="1">
      <c r="A94" s="726"/>
      <c r="B94" s="181"/>
      <c r="C94" s="355"/>
      <c r="D94" s="752"/>
      <c r="E94" s="753"/>
      <c r="F94" s="181"/>
      <c r="G94" s="755"/>
      <c r="H94" s="754"/>
      <c r="I94" s="755"/>
    </row>
    <row r="95" spans="2:11" s="248" customFormat="1" ht="24.75" customHeight="1">
      <c r="B95" s="352" t="s">
        <v>751</v>
      </c>
      <c r="C95" s="352"/>
      <c r="D95" s="352"/>
      <c r="E95" s="352"/>
      <c r="F95" s="352"/>
      <c r="G95" s="352"/>
      <c r="H95" s="349"/>
      <c r="I95" s="356"/>
      <c r="J95" s="356"/>
      <c r="K95" s="356"/>
    </row>
    <row r="96" spans="1:11" s="248" customFormat="1" ht="24.75" customHeight="1">
      <c r="A96" s="248" t="s">
        <v>752</v>
      </c>
      <c r="B96" s="352"/>
      <c r="C96" s="352"/>
      <c r="D96" s="352"/>
      <c r="E96" s="352"/>
      <c r="F96" s="352"/>
      <c r="G96" s="352"/>
      <c r="H96" s="349"/>
      <c r="I96" s="356"/>
      <c r="J96" s="356"/>
      <c r="K96" s="356"/>
    </row>
    <row r="97" spans="1:9" ht="24.75" customHeight="1">
      <c r="A97" s="732" t="s">
        <v>725</v>
      </c>
      <c r="B97" s="727"/>
      <c r="C97" s="728"/>
      <c r="D97" s="728"/>
      <c r="E97" s="729"/>
      <c r="F97" s="727"/>
      <c r="G97" s="731"/>
      <c r="H97" s="727"/>
      <c r="I97" s="733" t="s">
        <v>397</v>
      </c>
    </row>
    <row r="98" spans="1:9" ht="24.75" customHeight="1">
      <c r="A98" s="732"/>
      <c r="B98" s="727"/>
      <c r="C98" s="728"/>
      <c r="D98" s="728"/>
      <c r="E98" s="729"/>
      <c r="F98" s="731"/>
      <c r="G98" s="734"/>
      <c r="H98" s="734" t="s">
        <v>375</v>
      </c>
      <c r="I98" s="743"/>
    </row>
    <row r="99" spans="1:10" ht="24.75" customHeight="1">
      <c r="A99" s="732"/>
      <c r="B99" s="727"/>
      <c r="C99" s="728"/>
      <c r="D99" s="728"/>
      <c r="E99" s="729"/>
      <c r="F99" s="735"/>
      <c r="G99" s="735"/>
      <c r="H99" s="734" t="s">
        <v>84</v>
      </c>
      <c r="I99" s="776"/>
      <c r="J99" s="720" t="s">
        <v>279</v>
      </c>
    </row>
    <row r="100" spans="1:10" ht="24.75" customHeight="1">
      <c r="A100" s="732"/>
      <c r="B100" s="727"/>
      <c r="C100" s="728"/>
      <c r="D100" s="728"/>
      <c r="E100" s="729"/>
      <c r="F100" s="735"/>
      <c r="G100" s="736"/>
      <c r="H100" s="737" t="s">
        <v>745</v>
      </c>
      <c r="I100" s="738"/>
      <c r="J100" s="720"/>
    </row>
    <row r="101" spans="1:9" ht="24.75" customHeight="1">
      <c r="A101" s="732"/>
      <c r="B101" s="727"/>
      <c r="C101" s="728"/>
      <c r="D101" s="728"/>
      <c r="E101" s="729"/>
      <c r="F101" s="727"/>
      <c r="G101" s="746" t="s">
        <v>746</v>
      </c>
      <c r="H101" s="747"/>
      <c r="I101" s="739" t="s">
        <v>689</v>
      </c>
    </row>
    <row r="102" spans="1:9" ht="24.75" customHeight="1">
      <c r="A102" s="732"/>
      <c r="B102" s="352" t="s">
        <v>39</v>
      </c>
      <c r="C102" s="752"/>
      <c r="D102" s="752"/>
      <c r="E102" s="753"/>
      <c r="G102" s="740">
        <v>207109671.26999998</v>
      </c>
      <c r="H102" s="754"/>
      <c r="I102" s="740">
        <v>163711933.43</v>
      </c>
    </row>
    <row r="103" spans="1:9" ht="24.75" customHeight="1">
      <c r="A103" s="732"/>
      <c r="B103" s="352" t="s">
        <v>40</v>
      </c>
      <c r="C103" s="752"/>
      <c r="D103" s="752"/>
      <c r="E103" s="753"/>
      <c r="G103" s="740">
        <v>7900349.41</v>
      </c>
      <c r="H103" s="754"/>
      <c r="I103" s="740">
        <v>8599299.68</v>
      </c>
    </row>
    <row r="104" spans="1:9" ht="24.75" customHeight="1">
      <c r="A104" s="732"/>
      <c r="B104" s="352" t="s">
        <v>41</v>
      </c>
      <c r="C104" s="752"/>
      <c r="D104" s="752"/>
      <c r="E104" s="753"/>
      <c r="G104" s="740">
        <v>4663152.08</v>
      </c>
      <c r="H104" s="754"/>
      <c r="I104" s="740">
        <v>25535.6</v>
      </c>
    </row>
    <row r="105" spans="1:9" ht="24.75" customHeight="1">
      <c r="A105" s="732"/>
      <c r="B105" s="352" t="s">
        <v>42</v>
      </c>
      <c r="C105" s="752"/>
      <c r="D105" s="752"/>
      <c r="E105" s="753"/>
      <c r="G105" s="740">
        <v>28950</v>
      </c>
      <c r="H105" s="754"/>
      <c r="I105" s="740">
        <v>21630</v>
      </c>
    </row>
    <row r="106" spans="1:9" ht="24.75" customHeight="1">
      <c r="A106" s="732"/>
      <c r="B106" s="352" t="s">
        <v>478</v>
      </c>
      <c r="C106" s="752"/>
      <c r="D106" s="752"/>
      <c r="E106" s="753"/>
      <c r="G106" s="741">
        <v>100063.79</v>
      </c>
      <c r="H106" s="754"/>
      <c r="I106" s="741">
        <v>99183.79</v>
      </c>
    </row>
    <row r="107" spans="1:9" ht="24.75" customHeight="1" thickBot="1">
      <c r="A107" s="732"/>
      <c r="B107" s="749"/>
      <c r="C107" s="156" t="s">
        <v>359</v>
      </c>
      <c r="D107" s="752"/>
      <c r="E107" s="753"/>
      <c r="G107" s="742">
        <f>SUM(G102:G106)</f>
        <v>219802186.54999998</v>
      </c>
      <c r="H107" s="755"/>
      <c r="I107" s="742">
        <f>SUM(I102:I106)</f>
        <v>172457582.5</v>
      </c>
    </row>
    <row r="108" spans="1:9" s="268" customFormat="1" ht="27.75" customHeight="1" thickTop="1">
      <c r="A108" s="724"/>
      <c r="F108" s="266"/>
      <c r="I108" s="725"/>
    </row>
    <row r="109" spans="1:9" s="268" customFormat="1" ht="27.75" customHeight="1">
      <c r="A109" s="724"/>
      <c r="F109" s="266"/>
      <c r="I109" s="725"/>
    </row>
    <row r="110" spans="1:10" s="718" customFormat="1" ht="24.75" customHeight="1">
      <c r="A110" s="720" t="s">
        <v>756</v>
      </c>
      <c r="B110" s="720"/>
      <c r="C110" s="720"/>
      <c r="D110" s="720"/>
      <c r="E110" s="720"/>
      <c r="F110" s="720"/>
      <c r="G110" s="720"/>
      <c r="H110" s="720"/>
      <c r="I110" s="720"/>
      <c r="J110" s="723"/>
    </row>
    <row r="111" spans="1:10" s="718" customFormat="1" ht="24.75" customHeight="1">
      <c r="A111" s="720"/>
      <c r="B111" s="720"/>
      <c r="C111" s="720"/>
      <c r="D111" s="720"/>
      <c r="E111" s="720"/>
      <c r="F111" s="720"/>
      <c r="G111" s="720"/>
      <c r="H111" s="720"/>
      <c r="I111" s="720"/>
      <c r="J111" s="723"/>
    </row>
    <row r="112" spans="1:8" ht="24.75" customHeight="1">
      <c r="A112" s="756" t="s">
        <v>753</v>
      </c>
      <c r="C112" s="748"/>
      <c r="D112" s="748"/>
      <c r="E112" s="278"/>
      <c r="F112" s="278"/>
      <c r="G112" s="262"/>
      <c r="H112" s="278"/>
    </row>
    <row r="113" spans="1:11" ht="24.75" customHeight="1">
      <c r="A113" s="717"/>
      <c r="B113" s="352" t="s">
        <v>754</v>
      </c>
      <c r="C113" s="750"/>
      <c r="D113" s="750"/>
      <c r="E113" s="751"/>
      <c r="F113" s="727"/>
      <c r="G113" s="727"/>
      <c r="H113" s="727"/>
      <c r="I113" s="727"/>
      <c r="J113" s="266"/>
      <c r="K113" s="266"/>
    </row>
    <row r="114" spans="1:9" ht="24.75" customHeight="1">
      <c r="A114" s="732" t="s">
        <v>725</v>
      </c>
      <c r="B114" s="727"/>
      <c r="C114" s="728"/>
      <c r="D114" s="728"/>
      <c r="E114" s="729"/>
      <c r="F114" s="727"/>
      <c r="G114" s="731"/>
      <c r="H114" s="727"/>
      <c r="I114" s="733" t="s">
        <v>397</v>
      </c>
    </row>
    <row r="115" spans="1:9" ht="24.75" customHeight="1">
      <c r="A115" s="732"/>
      <c r="B115" s="727"/>
      <c r="C115" s="728"/>
      <c r="D115" s="728"/>
      <c r="E115" s="729"/>
      <c r="F115" s="731"/>
      <c r="G115" s="734"/>
      <c r="H115" s="734" t="s">
        <v>375</v>
      </c>
      <c r="I115" s="743"/>
    </row>
    <row r="116" spans="1:10" ht="24.75" customHeight="1">
      <c r="A116" s="732"/>
      <c r="B116" s="727"/>
      <c r="C116" s="728"/>
      <c r="D116" s="728"/>
      <c r="E116" s="729"/>
      <c r="F116" s="735"/>
      <c r="G116" s="735"/>
      <c r="H116" s="734" t="s">
        <v>84</v>
      </c>
      <c r="I116" s="776"/>
      <c r="J116" s="720" t="s">
        <v>279</v>
      </c>
    </row>
    <row r="117" spans="1:10" ht="24.75" customHeight="1">
      <c r="A117" s="732"/>
      <c r="B117" s="727"/>
      <c r="C117" s="728"/>
      <c r="D117" s="728"/>
      <c r="E117" s="729"/>
      <c r="F117" s="735"/>
      <c r="G117" s="736"/>
      <c r="H117" s="737" t="s">
        <v>745</v>
      </c>
      <c r="I117" s="738"/>
      <c r="J117" s="720"/>
    </row>
    <row r="118" spans="1:9" ht="24.75" customHeight="1">
      <c r="A118" s="717"/>
      <c r="B118" s="727"/>
      <c r="C118" s="728"/>
      <c r="D118" s="728"/>
      <c r="E118" s="729"/>
      <c r="F118" s="727"/>
      <c r="G118" s="746" t="s">
        <v>746</v>
      </c>
      <c r="H118" s="747"/>
      <c r="I118" s="739" t="s">
        <v>689</v>
      </c>
    </row>
    <row r="119" spans="1:9" ht="24.75" customHeight="1">
      <c r="A119" s="717"/>
      <c r="B119" s="352" t="s">
        <v>154</v>
      </c>
      <c r="C119" s="728"/>
      <c r="D119" s="728"/>
      <c r="E119" s="729"/>
      <c r="F119" s="727"/>
      <c r="G119" s="757">
        <v>27785803.019999996</v>
      </c>
      <c r="H119" s="758"/>
      <c r="I119" s="757">
        <v>23717627.27</v>
      </c>
    </row>
    <row r="120" spans="1:9" ht="24.75" customHeight="1">
      <c r="A120" s="717"/>
      <c r="B120" s="352" t="s">
        <v>158</v>
      </c>
      <c r="C120" s="728"/>
      <c r="D120" s="728"/>
      <c r="E120" s="729"/>
      <c r="F120" s="727"/>
      <c r="G120" s="759">
        <v>1202092.41</v>
      </c>
      <c r="H120" s="758"/>
      <c r="I120" s="759">
        <v>2932853.58</v>
      </c>
    </row>
    <row r="121" spans="1:9" ht="24.75" customHeight="1" thickBot="1">
      <c r="A121" s="717"/>
      <c r="B121" s="266"/>
      <c r="C121" s="355" t="s">
        <v>155</v>
      </c>
      <c r="D121" s="728"/>
      <c r="E121" s="729"/>
      <c r="F121" s="727"/>
      <c r="G121" s="742">
        <f>SUM(G119:G120)</f>
        <v>28987895.429999996</v>
      </c>
      <c r="H121" s="758"/>
      <c r="I121" s="742">
        <f>SUM(I119:I120)</f>
        <v>26650480.85</v>
      </c>
    </row>
    <row r="122" spans="1:9" s="727" customFormat="1" ht="15" customHeight="1" thickTop="1">
      <c r="A122" s="726"/>
      <c r="B122" s="181"/>
      <c r="C122" s="355"/>
      <c r="D122" s="752"/>
      <c r="E122" s="753"/>
      <c r="F122" s="181"/>
      <c r="G122" s="755"/>
      <c r="H122" s="754"/>
      <c r="I122" s="755"/>
    </row>
    <row r="123" spans="1:11" ht="24.75" customHeight="1">
      <c r="A123" s="266"/>
      <c r="B123" s="352" t="s">
        <v>757</v>
      </c>
      <c r="C123" s="748"/>
      <c r="D123" s="748"/>
      <c r="E123" s="278"/>
      <c r="F123" s="278"/>
      <c r="G123" s="262"/>
      <c r="H123" s="278"/>
      <c r="I123" s="266"/>
      <c r="J123" s="266"/>
      <c r="K123" s="266"/>
    </row>
    <row r="124" spans="1:9" ht="24.75" customHeight="1">
      <c r="A124" s="732" t="s">
        <v>725</v>
      </c>
      <c r="B124" s="727"/>
      <c r="C124" s="728"/>
      <c r="D124" s="728"/>
      <c r="E124" s="729"/>
      <c r="F124" s="727"/>
      <c r="G124" s="731"/>
      <c r="H124" s="727"/>
      <c r="I124" s="733" t="s">
        <v>397</v>
      </c>
    </row>
    <row r="125" spans="1:9" ht="24.75" customHeight="1">
      <c r="A125" s="732"/>
      <c r="B125" s="727"/>
      <c r="C125" s="728"/>
      <c r="D125" s="728"/>
      <c r="E125" s="729"/>
      <c r="F125" s="731"/>
      <c r="G125" s="734"/>
      <c r="H125" s="734" t="s">
        <v>375</v>
      </c>
      <c r="I125" s="743"/>
    </row>
    <row r="126" spans="1:10" ht="24.75" customHeight="1">
      <c r="A126" s="732"/>
      <c r="B126" s="727"/>
      <c r="C126" s="728"/>
      <c r="D126" s="728"/>
      <c r="E126" s="729"/>
      <c r="F126" s="735"/>
      <c r="G126" s="735"/>
      <c r="H126" s="734" t="s">
        <v>84</v>
      </c>
      <c r="I126" s="776"/>
      <c r="J126" s="720" t="s">
        <v>279</v>
      </c>
    </row>
    <row r="127" spans="1:10" ht="24.75" customHeight="1">
      <c r="A127" s="732"/>
      <c r="B127" s="727"/>
      <c r="C127" s="728"/>
      <c r="D127" s="728"/>
      <c r="E127" s="729"/>
      <c r="F127" s="735"/>
      <c r="G127" s="736"/>
      <c r="H127" s="737" t="s">
        <v>745</v>
      </c>
      <c r="I127" s="738"/>
      <c r="J127" s="720"/>
    </row>
    <row r="128" spans="3:9" ht="24.75" customHeight="1">
      <c r="C128" s="760"/>
      <c r="D128" s="760"/>
      <c r="E128" s="761"/>
      <c r="F128" s="266"/>
      <c r="G128" s="746" t="s">
        <v>746</v>
      </c>
      <c r="H128" s="747"/>
      <c r="I128" s="739" t="s">
        <v>689</v>
      </c>
    </row>
    <row r="129" spans="1:9" ht="24.75" customHeight="1">
      <c r="A129" s="266"/>
      <c r="B129" s="352" t="s">
        <v>39</v>
      </c>
      <c r="C129" s="762"/>
      <c r="D129" s="762"/>
      <c r="E129" s="718"/>
      <c r="F129" s="266"/>
      <c r="G129" s="740">
        <v>24903682.49</v>
      </c>
      <c r="H129" s="754"/>
      <c r="I129" s="763">
        <v>21422321.24</v>
      </c>
    </row>
    <row r="130" spans="1:9" ht="24.75" customHeight="1">
      <c r="A130" s="266"/>
      <c r="B130" s="352" t="s">
        <v>40</v>
      </c>
      <c r="C130" s="762"/>
      <c r="D130" s="762"/>
      <c r="E130" s="718"/>
      <c r="F130" s="266"/>
      <c r="G130" s="740">
        <v>2467574.66</v>
      </c>
      <c r="H130" s="754"/>
      <c r="I130" s="763">
        <v>752231.93</v>
      </c>
    </row>
    <row r="131" spans="1:9" ht="24.75" customHeight="1">
      <c r="A131" s="266"/>
      <c r="B131" s="352" t="s">
        <v>41</v>
      </c>
      <c r="C131" s="762"/>
      <c r="D131" s="762"/>
      <c r="E131" s="718"/>
      <c r="F131" s="266"/>
      <c r="G131" s="764">
        <v>483875.13</v>
      </c>
      <c r="H131" s="754"/>
      <c r="I131" s="765">
        <v>1978371.19</v>
      </c>
    </row>
    <row r="132" spans="1:9" ht="24.75" customHeight="1">
      <c r="A132" s="749"/>
      <c r="B132" s="352" t="s">
        <v>42</v>
      </c>
      <c r="C132" s="752"/>
      <c r="D132" s="752"/>
      <c r="E132" s="753"/>
      <c r="F132" s="266"/>
      <c r="G132" s="764">
        <v>418847.83</v>
      </c>
      <c r="H132" s="766"/>
      <c r="I132" s="765">
        <v>318248.5</v>
      </c>
    </row>
    <row r="133" spans="1:9" ht="24.75" customHeight="1">
      <c r="A133" s="749"/>
      <c r="B133" s="352" t="s">
        <v>478</v>
      </c>
      <c r="C133" s="752"/>
      <c r="D133" s="752"/>
      <c r="E133" s="753"/>
      <c r="F133" s="266"/>
      <c r="G133" s="767">
        <v>3507470.93</v>
      </c>
      <c r="H133" s="766"/>
      <c r="I133" s="768">
        <v>3242102.43</v>
      </c>
    </row>
    <row r="134" spans="1:9" ht="24.75" customHeight="1">
      <c r="A134" s="749"/>
      <c r="B134" s="266" t="s">
        <v>755</v>
      </c>
      <c r="C134" s="752"/>
      <c r="D134" s="752"/>
      <c r="E134" s="753"/>
      <c r="F134" s="266"/>
      <c r="G134" s="769">
        <f>SUM(G129:G133)</f>
        <v>31781451.039999995</v>
      </c>
      <c r="H134" s="766"/>
      <c r="I134" s="765">
        <f>SUM(I129:I133)</f>
        <v>27713275.29</v>
      </c>
    </row>
    <row r="135" spans="1:9" s="770" customFormat="1" ht="24.75" customHeight="1">
      <c r="A135" s="749"/>
      <c r="B135" s="232" t="s">
        <v>479</v>
      </c>
      <c r="C135" s="752"/>
      <c r="D135" s="752"/>
      <c r="E135" s="753"/>
      <c r="F135" s="266"/>
      <c r="G135" s="764">
        <v>-3995648.02</v>
      </c>
      <c r="H135" s="766"/>
      <c r="I135" s="764">
        <v>-3995648.02</v>
      </c>
    </row>
    <row r="136" spans="1:9" s="770" customFormat="1" ht="24.75" customHeight="1" thickBot="1">
      <c r="A136" s="749"/>
      <c r="B136" s="156" t="s">
        <v>640</v>
      </c>
      <c r="C136" s="266"/>
      <c r="D136" s="752"/>
      <c r="E136" s="753"/>
      <c r="F136" s="266"/>
      <c r="G136" s="742">
        <f>SUM(G134:G135)</f>
        <v>27785803.019999996</v>
      </c>
      <c r="H136" s="766"/>
      <c r="I136" s="771">
        <f>SUM(I134:I135)</f>
        <v>23717627.27</v>
      </c>
    </row>
    <row r="137" spans="1:9" ht="24.75" customHeight="1" thickTop="1">
      <c r="A137" s="732"/>
      <c r="B137" s="749"/>
      <c r="D137" s="752"/>
      <c r="E137" s="753"/>
      <c r="G137" s="755"/>
      <c r="H137" s="754"/>
      <c r="I137" s="755"/>
    </row>
    <row r="138" spans="1:9" s="727" customFormat="1" ht="24.75" customHeight="1">
      <c r="A138" s="732"/>
      <c r="B138" s="181"/>
      <c r="C138" s="749"/>
      <c r="D138" s="752"/>
      <c r="E138" s="753"/>
      <c r="F138" s="181"/>
      <c r="G138" s="755"/>
      <c r="H138" s="754"/>
      <c r="I138" s="755"/>
    </row>
    <row r="156" spans="1:10" ht="27.75" customHeight="1">
      <c r="A156" s="719"/>
      <c r="B156" s="719"/>
      <c r="C156" s="720"/>
      <c r="D156" s="719"/>
      <c r="E156" s="719"/>
      <c r="F156" s="719"/>
      <c r="G156" s="719"/>
      <c r="H156" s="721"/>
      <c r="I156" s="722"/>
      <c r="J156" s="720"/>
    </row>
    <row r="160" spans="1:10" s="770" customFormat="1" ht="27.75" customHeight="1">
      <c r="A160" s="268"/>
      <c r="B160" s="268"/>
      <c r="C160" s="268"/>
      <c r="D160" s="268"/>
      <c r="E160" s="268"/>
      <c r="F160" s="268"/>
      <c r="G160" s="268"/>
      <c r="H160" s="268"/>
      <c r="I160" s="268"/>
      <c r="J160" s="268"/>
    </row>
    <row r="161" spans="1:10" s="770" customFormat="1" ht="27.75" customHeight="1">
      <c r="A161" s="268"/>
      <c r="B161" s="268"/>
      <c r="C161" s="268"/>
      <c r="D161" s="268"/>
      <c r="E161" s="268"/>
      <c r="F161" s="268"/>
      <c r="G161" s="268"/>
      <c r="H161" s="268"/>
      <c r="I161" s="268"/>
      <c r="J161" s="268"/>
    </row>
    <row r="162" spans="1:8" s="268" customFormat="1" ht="27.75" customHeight="1">
      <c r="A162" s="724"/>
      <c r="B162" s="772"/>
      <c r="D162" s="773"/>
      <c r="F162" s="266"/>
      <c r="H162" s="725"/>
    </row>
    <row r="163" spans="1:8" s="268" customFormat="1" ht="27.75" customHeight="1">
      <c r="A163" s="724"/>
      <c r="B163" s="772"/>
      <c r="C163" s="774"/>
      <c r="D163" s="773"/>
      <c r="F163" s="266"/>
      <c r="H163" s="725"/>
    </row>
  </sheetData>
  <sheetProtection/>
  <printOptions/>
  <pageMargins left="0.8661417322834646" right="0.1968503937007874" top="0.5905511811023623" bottom="0.34" header="0.2362204724409449" footer="0.1968503937007874"/>
  <pageSetup fitToHeight="7" horizontalDpi="600" verticalDpi="600" orientation="portrait" paperSize="9" scale="84" r:id="rId1"/>
  <rowBreaks count="1" manualBreakCount="1">
    <brk id="35" max="9" man="1"/>
  </rowBreaks>
</worksheet>
</file>

<file path=xl/worksheets/sheet10.xml><?xml version="1.0" encoding="utf-8"?>
<worksheet xmlns="http://schemas.openxmlformats.org/spreadsheetml/2006/main" xmlns:r="http://schemas.openxmlformats.org/officeDocument/2006/relationships">
  <dimension ref="A1:S47"/>
  <sheetViews>
    <sheetView zoomScaleSheetLayoutView="90" zoomScalePageLayoutView="0" workbookViewId="0" topLeftCell="A1">
      <selection activeCell="A2" sqref="A2"/>
    </sheetView>
  </sheetViews>
  <sheetFormatPr defaultColWidth="9.140625" defaultRowHeight="24" customHeight="1"/>
  <cols>
    <col min="1" max="1" width="25.7109375" style="646" customWidth="1"/>
    <col min="2" max="2" width="16.140625" style="646" customWidth="1"/>
    <col min="3" max="3" width="0.85546875" style="646" customWidth="1"/>
    <col min="4" max="4" width="14.421875" style="646" customWidth="1"/>
    <col min="5" max="5" width="0.85546875" style="646" customWidth="1"/>
    <col min="6" max="6" width="14.421875" style="646" customWidth="1"/>
    <col min="7" max="7" width="0.85546875" style="646" customWidth="1"/>
    <col min="8" max="8" width="14.421875" style="646" customWidth="1"/>
    <col min="9" max="9" width="0.85546875" style="646" customWidth="1"/>
    <col min="10" max="10" width="14.421875" style="646" customWidth="1"/>
    <col min="11" max="11" width="0.85546875" style="646" customWidth="1"/>
    <col min="12" max="12" width="14.421875" style="646" customWidth="1"/>
    <col min="13" max="13" width="0.85546875" style="646" customWidth="1"/>
    <col min="14" max="14" width="14.421875" style="646" customWidth="1"/>
    <col min="15" max="15" width="1.28515625" style="646" customWidth="1"/>
    <col min="16" max="16" width="14.421875" style="646" customWidth="1"/>
    <col min="17" max="17" width="1.1484375" style="646" customWidth="1"/>
    <col min="18" max="18" width="14.421875" style="646" customWidth="1"/>
    <col min="19" max="19" width="1.57421875" style="646" customWidth="1"/>
    <col min="20" max="16384" width="9.140625" style="646" customWidth="1"/>
  </cols>
  <sheetData>
    <row r="1" spans="1:19" ht="25.5" customHeight="1">
      <c r="A1" s="644" t="s">
        <v>898</v>
      </c>
      <c r="B1" s="644"/>
      <c r="C1" s="644"/>
      <c r="D1" s="644"/>
      <c r="E1" s="644"/>
      <c r="F1" s="644"/>
      <c r="G1" s="644"/>
      <c r="H1" s="644"/>
      <c r="I1" s="644"/>
      <c r="J1" s="644"/>
      <c r="K1" s="644"/>
      <c r="L1" s="644"/>
      <c r="M1" s="644"/>
      <c r="N1" s="644"/>
      <c r="O1" s="644"/>
      <c r="P1" s="644"/>
      <c r="Q1" s="644"/>
      <c r="R1" s="644"/>
      <c r="S1" s="645"/>
    </row>
    <row r="2" spans="1:19" ht="10.5" customHeight="1">
      <c r="A2" s="647"/>
      <c r="B2" s="647"/>
      <c r="C2" s="647"/>
      <c r="D2" s="647"/>
      <c r="E2" s="647"/>
      <c r="F2" s="647"/>
      <c r="G2" s="647"/>
      <c r="H2" s="647"/>
      <c r="I2" s="647"/>
      <c r="J2" s="647"/>
      <c r="K2" s="647"/>
      <c r="L2" s="647"/>
      <c r="M2" s="647"/>
      <c r="N2" s="647"/>
      <c r="O2" s="647"/>
      <c r="P2" s="647"/>
      <c r="Q2" s="647"/>
      <c r="R2" s="647"/>
      <c r="S2" s="645"/>
    </row>
    <row r="3" s="649" customFormat="1" ht="24" customHeight="1">
      <c r="A3" s="648" t="s">
        <v>879</v>
      </c>
    </row>
    <row r="4" s="649" customFormat="1" ht="23.25">
      <c r="A4" s="649" t="s">
        <v>537</v>
      </c>
    </row>
    <row r="5" s="649" customFormat="1" ht="23.25">
      <c r="A5" s="649" t="s">
        <v>600</v>
      </c>
    </row>
    <row r="6" spans="1:18" ht="25.5" customHeight="1">
      <c r="A6" s="523" t="s">
        <v>475</v>
      </c>
      <c r="B6" s="523"/>
      <c r="C6" s="525"/>
      <c r="D6" s="525"/>
      <c r="E6" s="525"/>
      <c r="F6" s="650"/>
      <c r="G6" s="525"/>
      <c r="H6" s="525"/>
      <c r="I6" s="651"/>
      <c r="J6" s="652"/>
      <c r="K6" s="652"/>
      <c r="L6" s="652"/>
      <c r="M6" s="652"/>
      <c r="N6" s="652"/>
      <c r="O6" s="652"/>
      <c r="P6" s="652"/>
      <c r="Q6" s="652"/>
      <c r="R6" s="652"/>
    </row>
    <row r="7" spans="1:18" ht="25.5" customHeight="1">
      <c r="A7" s="523" t="s">
        <v>476</v>
      </c>
      <c r="B7" s="523"/>
      <c r="C7" s="525"/>
      <c r="D7" s="525"/>
      <c r="E7" s="525"/>
      <c r="F7" s="650"/>
      <c r="G7" s="525"/>
      <c r="H7" s="525"/>
      <c r="I7" s="651"/>
      <c r="J7" s="652"/>
      <c r="K7" s="652"/>
      <c r="L7" s="652"/>
      <c r="M7" s="652"/>
      <c r="N7" s="652"/>
      <c r="O7" s="652"/>
      <c r="P7" s="652"/>
      <c r="Q7" s="652"/>
      <c r="R7" s="652"/>
    </row>
    <row r="8" ht="25.5" customHeight="1">
      <c r="A8" s="646" t="s">
        <v>880</v>
      </c>
    </row>
    <row r="9" spans="4:19" ht="22.5" customHeight="1">
      <c r="D9" s="321"/>
      <c r="E9" s="321"/>
      <c r="F9" s="321"/>
      <c r="G9" s="321"/>
      <c r="H9" s="321"/>
      <c r="I9" s="321"/>
      <c r="J9" s="322"/>
      <c r="K9" s="321"/>
      <c r="L9" s="321"/>
      <c r="M9" s="321"/>
      <c r="N9" s="321"/>
      <c r="O9" s="321"/>
      <c r="P9" s="321"/>
      <c r="Q9" s="321"/>
      <c r="R9" s="323" t="s">
        <v>477</v>
      </c>
      <c r="S9" s="653"/>
    </row>
    <row r="10" spans="4:19" ht="25.5" customHeight="1">
      <c r="D10" s="324" t="s">
        <v>728</v>
      </c>
      <c r="E10" s="324"/>
      <c r="F10" s="324"/>
      <c r="G10" s="321"/>
      <c r="H10" s="324" t="s">
        <v>250</v>
      </c>
      <c r="I10" s="324"/>
      <c r="J10" s="324"/>
      <c r="K10" s="321"/>
      <c r="L10" s="324" t="s">
        <v>414</v>
      </c>
      <c r="M10" s="324"/>
      <c r="N10" s="324"/>
      <c r="O10" s="321"/>
      <c r="P10" s="324" t="s">
        <v>359</v>
      </c>
      <c r="Q10" s="324"/>
      <c r="R10" s="324"/>
      <c r="S10" s="654"/>
    </row>
    <row r="11" spans="4:19" ht="25.5" customHeight="1">
      <c r="D11" s="325">
        <v>2017</v>
      </c>
      <c r="E11" s="326"/>
      <c r="F11" s="325">
        <v>2016</v>
      </c>
      <c r="G11" s="327"/>
      <c r="H11" s="325">
        <v>2017</v>
      </c>
      <c r="I11" s="326"/>
      <c r="J11" s="325">
        <v>2016</v>
      </c>
      <c r="K11" s="327"/>
      <c r="L11" s="325">
        <v>2017</v>
      </c>
      <c r="M11" s="326"/>
      <c r="N11" s="325">
        <v>2016</v>
      </c>
      <c r="O11" s="327"/>
      <c r="P11" s="325">
        <v>2017</v>
      </c>
      <c r="Q11" s="326"/>
      <c r="R11" s="325">
        <v>2016</v>
      </c>
      <c r="S11" s="655"/>
    </row>
    <row r="12" spans="4:19" ht="25.5" customHeight="1">
      <c r="D12" s="656"/>
      <c r="E12" s="655"/>
      <c r="F12" s="657"/>
      <c r="G12" s="658"/>
      <c r="H12" s="656"/>
      <c r="I12" s="655"/>
      <c r="J12" s="657"/>
      <c r="K12" s="658"/>
      <c r="L12" s="656"/>
      <c r="M12" s="655"/>
      <c r="N12" s="656"/>
      <c r="O12" s="658"/>
      <c r="P12" s="656"/>
      <c r="Q12" s="655"/>
      <c r="R12" s="656"/>
      <c r="S12" s="655"/>
    </row>
    <row r="13" spans="1:18" ht="25.5" customHeight="1">
      <c r="A13" s="646" t="s">
        <v>415</v>
      </c>
      <c r="D13" s="659">
        <v>460105</v>
      </c>
      <c r="E13" s="659"/>
      <c r="F13" s="659">
        <v>517359</v>
      </c>
      <c r="G13" s="659"/>
      <c r="H13" s="659">
        <v>579787</v>
      </c>
      <c r="I13" s="659"/>
      <c r="J13" s="659">
        <v>586886</v>
      </c>
      <c r="K13" s="659"/>
      <c r="L13" s="660">
        <v>6825</v>
      </c>
      <c r="M13" s="659"/>
      <c r="N13" s="660">
        <v>126492</v>
      </c>
      <c r="O13" s="659"/>
      <c r="P13" s="659">
        <f>D13+H13+L13</f>
        <v>1046717</v>
      </c>
      <c r="Q13" s="659"/>
      <c r="R13" s="659">
        <f>F13+J13+N13</f>
        <v>1230737</v>
      </c>
    </row>
    <row r="14" spans="1:19" ht="25.5" customHeight="1">
      <c r="A14" s="646" t="s">
        <v>416</v>
      </c>
      <c r="D14" s="661">
        <v>-48793</v>
      </c>
      <c r="E14" s="662"/>
      <c r="F14" s="661">
        <v>-29308</v>
      </c>
      <c r="G14" s="662"/>
      <c r="H14" s="661">
        <v>-515858</v>
      </c>
      <c r="I14" s="662"/>
      <c r="J14" s="661">
        <v>-525494</v>
      </c>
      <c r="K14" s="662"/>
      <c r="L14" s="661">
        <v>-266</v>
      </c>
      <c r="M14" s="662"/>
      <c r="N14" s="661">
        <v>-10063</v>
      </c>
      <c r="O14" s="662"/>
      <c r="P14" s="661">
        <f>D14+H14+L14</f>
        <v>-564917</v>
      </c>
      <c r="Q14" s="662"/>
      <c r="R14" s="661">
        <f>F14+J14+N14</f>
        <v>-564865</v>
      </c>
      <c r="S14" s="663"/>
    </row>
    <row r="15" spans="1:18" ht="25.5" customHeight="1">
      <c r="A15" s="646" t="s">
        <v>417</v>
      </c>
      <c r="D15" s="664">
        <f>SUM(D13:D14)</f>
        <v>411312</v>
      </c>
      <c r="E15" s="659"/>
      <c r="F15" s="659">
        <f>+F13+F14</f>
        <v>488051</v>
      </c>
      <c r="G15" s="659"/>
      <c r="H15" s="664">
        <f>SUM(H13:H14)</f>
        <v>63929</v>
      </c>
      <c r="I15" s="659"/>
      <c r="J15" s="659">
        <f>+J13+J14</f>
        <v>61392</v>
      </c>
      <c r="K15" s="659"/>
      <c r="L15" s="665">
        <f>SUM(L13:L14)</f>
        <v>6559</v>
      </c>
      <c r="M15" s="659"/>
      <c r="N15" s="660">
        <f>SUM(N13:N14)</f>
        <v>116429</v>
      </c>
      <c r="O15" s="659"/>
      <c r="P15" s="664">
        <f>D15+H15+L15</f>
        <v>481800</v>
      </c>
      <c r="Q15" s="659"/>
      <c r="R15" s="659">
        <f>+R13+R14</f>
        <v>665872</v>
      </c>
    </row>
    <row r="16" spans="1:19" ht="25.5" customHeight="1">
      <c r="A16" s="646" t="s">
        <v>418</v>
      </c>
      <c r="D16" s="666"/>
      <c r="E16" s="666"/>
      <c r="F16" s="666"/>
      <c r="G16" s="666"/>
      <c r="H16" s="666"/>
      <c r="I16" s="666"/>
      <c r="J16" s="666"/>
      <c r="K16" s="666"/>
      <c r="L16" s="666"/>
      <c r="M16" s="666"/>
      <c r="N16" s="666"/>
      <c r="O16" s="666"/>
      <c r="P16" s="659">
        <v>-126796</v>
      </c>
      <c r="Q16" s="659"/>
      <c r="R16" s="659">
        <v>-122885</v>
      </c>
      <c r="S16" s="667"/>
    </row>
    <row r="17" spans="1:19" ht="25.5" customHeight="1">
      <c r="A17" s="646" t="s">
        <v>523</v>
      </c>
      <c r="D17" s="666"/>
      <c r="E17" s="666"/>
      <c r="F17" s="666"/>
      <c r="G17" s="666"/>
      <c r="H17" s="666"/>
      <c r="I17" s="666"/>
      <c r="J17" s="666"/>
      <c r="K17" s="666"/>
      <c r="L17" s="666"/>
      <c r="M17" s="666"/>
      <c r="N17" s="666"/>
      <c r="O17" s="666"/>
      <c r="P17" s="659">
        <v>-13230</v>
      </c>
      <c r="Q17" s="659"/>
      <c r="R17" s="659">
        <v>-12244</v>
      </c>
      <c r="S17" s="667"/>
    </row>
    <row r="18" spans="1:19" ht="25.5" customHeight="1">
      <c r="A18" s="646" t="s">
        <v>91</v>
      </c>
      <c r="D18" s="666"/>
      <c r="E18" s="666"/>
      <c r="F18" s="666"/>
      <c r="G18" s="666"/>
      <c r="H18" s="666"/>
      <c r="I18" s="666"/>
      <c r="J18" s="666"/>
      <c r="K18" s="666"/>
      <c r="L18" s="666"/>
      <c r="M18" s="666"/>
      <c r="N18" s="666"/>
      <c r="O18" s="666"/>
      <c r="P18" s="659">
        <v>10047</v>
      </c>
      <c r="Q18" s="659"/>
      <c r="R18" s="659">
        <v>-436</v>
      </c>
      <c r="S18" s="667"/>
    </row>
    <row r="19" spans="1:18" ht="25.5" customHeight="1" thickBot="1">
      <c r="A19" s="646" t="s">
        <v>620</v>
      </c>
      <c r="D19" s="666"/>
      <c r="E19" s="666"/>
      <c r="F19" s="666"/>
      <c r="G19" s="666"/>
      <c r="H19" s="666"/>
      <c r="I19" s="666"/>
      <c r="J19" s="666"/>
      <c r="K19" s="666"/>
      <c r="L19" s="666"/>
      <c r="M19" s="666"/>
      <c r="N19" s="666"/>
      <c r="O19" s="666"/>
      <c r="P19" s="668">
        <f>SUM(P15:P18)</f>
        <v>351821</v>
      </c>
      <c r="Q19" s="662"/>
      <c r="R19" s="668">
        <f>SUM(R15:R18)</f>
        <v>530307</v>
      </c>
    </row>
    <row r="20" spans="1:18" ht="25.5" customHeight="1" thickTop="1">
      <c r="A20" s="646" t="s">
        <v>442</v>
      </c>
      <c r="B20" s="649"/>
      <c r="C20" s="659"/>
      <c r="D20" s="659">
        <v>252460</v>
      </c>
      <c r="E20" s="659"/>
      <c r="F20" s="659">
        <v>268770</v>
      </c>
      <c r="G20" s="659"/>
      <c r="H20" s="659">
        <v>743099</v>
      </c>
      <c r="I20" s="659"/>
      <c r="J20" s="659">
        <v>760923</v>
      </c>
      <c r="K20" s="659"/>
      <c r="L20" s="659">
        <v>213783</v>
      </c>
      <c r="M20" s="659"/>
      <c r="N20" s="659">
        <v>218643</v>
      </c>
      <c r="O20" s="659"/>
      <c r="P20" s="669">
        <f>+D20+H20+L20</f>
        <v>1209342</v>
      </c>
      <c r="Q20" s="662"/>
      <c r="R20" s="662">
        <f>+F20+J20+N20</f>
        <v>1248336</v>
      </c>
    </row>
    <row r="21" spans="1:18" ht="25.5" customHeight="1">
      <c r="A21" s="646" t="s">
        <v>419</v>
      </c>
      <c r="D21" s="659"/>
      <c r="E21" s="666"/>
      <c r="F21" s="666"/>
      <c r="G21" s="666"/>
      <c r="H21" s="659"/>
      <c r="I21" s="666"/>
      <c r="J21" s="666"/>
      <c r="K21" s="666"/>
      <c r="L21" s="659"/>
      <c r="M21" s="666"/>
      <c r="N21" s="666"/>
      <c r="O21" s="666"/>
      <c r="P21" s="662">
        <v>24729781</v>
      </c>
      <c r="Q21" s="662"/>
      <c r="R21" s="662">
        <v>22507014</v>
      </c>
    </row>
    <row r="22" spans="1:19" ht="25.5" customHeight="1" thickBot="1">
      <c r="A22" s="646" t="s">
        <v>420</v>
      </c>
      <c r="D22" s="659"/>
      <c r="E22" s="666"/>
      <c r="F22" s="666"/>
      <c r="G22" s="666"/>
      <c r="H22" s="659"/>
      <c r="I22" s="666"/>
      <c r="J22" s="666"/>
      <c r="K22" s="666"/>
      <c r="L22" s="659"/>
      <c r="M22" s="666"/>
      <c r="N22" s="666"/>
      <c r="O22" s="666"/>
      <c r="P22" s="668">
        <f>SUM(P20:P21)</f>
        <v>25939123</v>
      </c>
      <c r="Q22" s="662"/>
      <c r="R22" s="668">
        <f>SUM(R20:R21)</f>
        <v>23755350</v>
      </c>
      <c r="S22" s="658"/>
    </row>
    <row r="23" spans="1:18" ht="25.5" customHeight="1" thickTop="1">
      <c r="A23" s="646" t="s">
        <v>245</v>
      </c>
      <c r="D23" s="692">
        <v>600</v>
      </c>
      <c r="E23" s="659"/>
      <c r="F23" s="659">
        <v>600</v>
      </c>
      <c r="G23" s="659"/>
      <c r="H23" s="659">
        <v>285052</v>
      </c>
      <c r="I23" s="659"/>
      <c r="J23" s="659">
        <v>275954</v>
      </c>
      <c r="K23" s="659"/>
      <c r="L23" s="659">
        <v>44021</v>
      </c>
      <c r="M23" s="659"/>
      <c r="N23" s="659">
        <v>99369</v>
      </c>
      <c r="O23" s="659"/>
      <c r="P23" s="669">
        <f>+D23+H23+L23</f>
        <v>329673</v>
      </c>
      <c r="Q23" s="662"/>
      <c r="R23" s="662">
        <f>+F23+J23+N23</f>
        <v>375923</v>
      </c>
    </row>
    <row r="24" spans="1:18" ht="25.5" customHeight="1">
      <c r="A24" s="646" t="s">
        <v>246</v>
      </c>
      <c r="D24" s="666"/>
      <c r="E24" s="666"/>
      <c r="F24" s="666"/>
      <c r="G24" s="666"/>
      <c r="H24" s="666"/>
      <c r="I24" s="666"/>
      <c r="J24" s="666"/>
      <c r="K24" s="666"/>
      <c r="L24" s="666"/>
      <c r="M24" s="666"/>
      <c r="N24" s="666"/>
      <c r="O24" s="666"/>
      <c r="P24" s="662">
        <v>2620209</v>
      </c>
      <c r="Q24" s="662"/>
      <c r="R24" s="662">
        <v>2296309</v>
      </c>
    </row>
    <row r="25" spans="1:18" ht="25.5" customHeight="1" thickBot="1">
      <c r="A25" s="646" t="s">
        <v>247</v>
      </c>
      <c r="D25" s="666"/>
      <c r="E25" s="666"/>
      <c r="F25" s="666"/>
      <c r="G25" s="666"/>
      <c r="H25" s="666"/>
      <c r="I25" s="666"/>
      <c r="J25" s="666"/>
      <c r="K25" s="666"/>
      <c r="L25" s="666"/>
      <c r="M25" s="666"/>
      <c r="N25" s="666"/>
      <c r="O25" s="666"/>
      <c r="P25" s="668">
        <f>SUM(P23:P24)</f>
        <v>2949882</v>
      </c>
      <c r="Q25" s="662"/>
      <c r="R25" s="668">
        <f>SUM(R23:R24)</f>
        <v>2672232</v>
      </c>
    </row>
    <row r="26" spans="4:18" ht="25.5" customHeight="1" thickTop="1">
      <c r="D26" s="666"/>
      <c r="E26" s="666"/>
      <c r="F26" s="666"/>
      <c r="G26" s="666"/>
      <c r="H26" s="666"/>
      <c r="I26" s="666"/>
      <c r="J26" s="666"/>
      <c r="K26" s="666"/>
      <c r="L26" s="666"/>
      <c r="M26" s="666"/>
      <c r="N26" s="666"/>
      <c r="O26" s="666"/>
      <c r="P26" s="659"/>
      <c r="Q26" s="662"/>
      <c r="R26" s="659"/>
    </row>
    <row r="27" spans="1:19" ht="24" customHeight="1">
      <c r="A27" s="644" t="s">
        <v>878</v>
      </c>
      <c r="B27" s="644"/>
      <c r="C27" s="644"/>
      <c r="D27" s="644"/>
      <c r="E27" s="644"/>
      <c r="F27" s="644"/>
      <c r="G27" s="644"/>
      <c r="H27" s="644"/>
      <c r="I27" s="644"/>
      <c r="J27" s="644"/>
      <c r="K27" s="644"/>
      <c r="L27" s="644"/>
      <c r="M27" s="644"/>
      <c r="N27" s="644"/>
      <c r="O27" s="644"/>
      <c r="P27" s="644"/>
      <c r="Q27" s="644"/>
      <c r="R27" s="644"/>
      <c r="S27" s="645"/>
    </row>
    <row r="28" spans="1:19" ht="24" customHeight="1">
      <c r="A28" s="670"/>
      <c r="B28" s="647"/>
      <c r="C28" s="647"/>
      <c r="D28" s="647"/>
      <c r="E28" s="647"/>
      <c r="F28" s="647"/>
      <c r="G28" s="647"/>
      <c r="H28" s="647"/>
      <c r="I28" s="647"/>
      <c r="J28" s="647"/>
      <c r="K28" s="647"/>
      <c r="L28" s="647"/>
      <c r="M28" s="647"/>
      <c r="N28" s="647"/>
      <c r="O28" s="647"/>
      <c r="P28" s="647"/>
      <c r="Q28" s="647"/>
      <c r="R28" s="647"/>
      <c r="S28" s="645"/>
    </row>
    <row r="29" ht="24" customHeight="1">
      <c r="A29" s="321" t="s">
        <v>882</v>
      </c>
    </row>
    <row r="30" ht="24" customHeight="1">
      <c r="A30" s="646" t="s">
        <v>883</v>
      </c>
    </row>
    <row r="31" spans="4:19" ht="24" customHeight="1">
      <c r="D31" s="321"/>
      <c r="E31" s="321"/>
      <c r="F31" s="321"/>
      <c r="G31" s="321"/>
      <c r="H31" s="321"/>
      <c r="I31" s="321"/>
      <c r="J31" s="322"/>
      <c r="K31" s="321"/>
      <c r="L31" s="321"/>
      <c r="M31" s="321"/>
      <c r="N31" s="321"/>
      <c r="O31" s="321"/>
      <c r="P31" s="321"/>
      <c r="Q31" s="321"/>
      <c r="R31" s="323" t="s">
        <v>477</v>
      </c>
      <c r="S31" s="653"/>
    </row>
    <row r="32" spans="4:19" ht="24" customHeight="1">
      <c r="D32" s="324" t="s">
        <v>728</v>
      </c>
      <c r="E32" s="324"/>
      <c r="F32" s="324"/>
      <c r="G32" s="321"/>
      <c r="H32" s="324" t="s">
        <v>250</v>
      </c>
      <c r="I32" s="324"/>
      <c r="J32" s="324"/>
      <c r="K32" s="321"/>
      <c r="L32" s="324" t="s">
        <v>414</v>
      </c>
      <c r="M32" s="324"/>
      <c r="N32" s="324"/>
      <c r="O32" s="321"/>
      <c r="P32" s="324" t="s">
        <v>359</v>
      </c>
      <c r="Q32" s="324"/>
      <c r="R32" s="324"/>
      <c r="S32" s="654"/>
    </row>
    <row r="33" spans="4:19" ht="24" customHeight="1">
      <c r="D33" s="325">
        <v>2017</v>
      </c>
      <c r="E33" s="326"/>
      <c r="F33" s="325">
        <v>2016</v>
      </c>
      <c r="G33" s="327"/>
      <c r="H33" s="325">
        <v>2017</v>
      </c>
      <c r="I33" s="326"/>
      <c r="J33" s="325">
        <v>2016</v>
      </c>
      <c r="K33" s="327"/>
      <c r="L33" s="325">
        <v>2017</v>
      </c>
      <c r="M33" s="326"/>
      <c r="N33" s="325">
        <v>2016</v>
      </c>
      <c r="O33" s="327"/>
      <c r="P33" s="325">
        <v>2017</v>
      </c>
      <c r="Q33" s="326"/>
      <c r="R33" s="325">
        <v>2016</v>
      </c>
      <c r="S33" s="656"/>
    </row>
    <row r="34" spans="4:19" ht="25.5" customHeight="1">
      <c r="D34" s="656"/>
      <c r="E34" s="655"/>
      <c r="F34" s="656"/>
      <c r="G34" s="658"/>
      <c r="H34" s="656"/>
      <c r="I34" s="655"/>
      <c r="J34" s="656"/>
      <c r="K34" s="658"/>
      <c r="L34" s="656"/>
      <c r="M34" s="655"/>
      <c r="N34" s="657"/>
      <c r="O34" s="658"/>
      <c r="P34" s="657"/>
      <c r="Q34" s="655"/>
      <c r="R34" s="656"/>
      <c r="S34" s="655"/>
    </row>
    <row r="35" spans="1:18" ht="24" customHeight="1">
      <c r="A35" s="646" t="s">
        <v>415</v>
      </c>
      <c r="D35" s="659">
        <v>162947</v>
      </c>
      <c r="E35" s="659"/>
      <c r="F35" s="659">
        <v>217927</v>
      </c>
      <c r="G35" s="659"/>
      <c r="H35" s="659">
        <v>579787</v>
      </c>
      <c r="I35" s="659"/>
      <c r="J35" s="659">
        <v>586886</v>
      </c>
      <c r="K35" s="659"/>
      <c r="L35" s="660">
        <v>6825</v>
      </c>
      <c r="M35" s="659"/>
      <c r="N35" s="660">
        <v>126492</v>
      </c>
      <c r="O35" s="659"/>
      <c r="P35" s="659">
        <f>D35+H35+L35</f>
        <v>749559</v>
      </c>
      <c r="Q35" s="671"/>
      <c r="R35" s="671">
        <f>F35+J35+N35</f>
        <v>931305</v>
      </c>
    </row>
    <row r="36" spans="1:19" ht="24" customHeight="1">
      <c r="A36" s="646" t="s">
        <v>416</v>
      </c>
      <c r="D36" s="661">
        <v>-55346</v>
      </c>
      <c r="E36" s="659"/>
      <c r="F36" s="661">
        <v>-13335</v>
      </c>
      <c r="G36" s="659"/>
      <c r="H36" s="661">
        <v>-515858</v>
      </c>
      <c r="I36" s="659"/>
      <c r="J36" s="661">
        <v>-525493</v>
      </c>
      <c r="K36" s="659"/>
      <c r="L36" s="661">
        <v>-266</v>
      </c>
      <c r="M36" s="659"/>
      <c r="N36" s="661">
        <v>-10063</v>
      </c>
      <c r="O36" s="659"/>
      <c r="P36" s="661">
        <f>D36+H36+L36</f>
        <v>-571470</v>
      </c>
      <c r="Q36" s="671"/>
      <c r="R36" s="672">
        <f>F36+J36+N36</f>
        <v>-548891</v>
      </c>
      <c r="S36" s="663"/>
    </row>
    <row r="37" spans="1:18" ht="24" customHeight="1">
      <c r="A37" s="646" t="s">
        <v>417</v>
      </c>
      <c r="D37" s="659">
        <f>SUM(D35:D36)</f>
        <v>107601</v>
      </c>
      <c r="E37" s="659"/>
      <c r="F37" s="659">
        <f>+F35+F36</f>
        <v>204592</v>
      </c>
      <c r="G37" s="659"/>
      <c r="H37" s="659">
        <f>SUM(H35:H36)</f>
        <v>63929</v>
      </c>
      <c r="I37" s="659"/>
      <c r="J37" s="659">
        <f>+J35+J36</f>
        <v>61393</v>
      </c>
      <c r="K37" s="659"/>
      <c r="L37" s="660">
        <f>SUM(L35:L36)</f>
        <v>6559</v>
      </c>
      <c r="M37" s="659"/>
      <c r="N37" s="660">
        <f>SUM(N35:N36)</f>
        <v>116429</v>
      </c>
      <c r="O37" s="659"/>
      <c r="P37" s="671">
        <f>SUM(P35:P36)</f>
        <v>178089</v>
      </c>
      <c r="Q37" s="671"/>
      <c r="R37" s="671">
        <f>SUM(R35:R36)</f>
        <v>382414</v>
      </c>
    </row>
    <row r="38" spans="1:19" ht="24" customHeight="1">
      <c r="A38" s="646" t="s">
        <v>418</v>
      </c>
      <c r="D38" s="659"/>
      <c r="E38" s="659"/>
      <c r="F38" s="659"/>
      <c r="G38" s="659"/>
      <c r="H38" s="659"/>
      <c r="I38" s="659"/>
      <c r="J38" s="659"/>
      <c r="K38" s="659"/>
      <c r="L38" s="659"/>
      <c r="M38" s="659"/>
      <c r="N38" s="659"/>
      <c r="O38" s="659"/>
      <c r="P38" s="659">
        <v>-126796.35</v>
      </c>
      <c r="Q38" s="671"/>
      <c r="R38" s="659">
        <v>-122885</v>
      </c>
      <c r="S38" s="667"/>
    </row>
    <row r="39" spans="1:19" ht="24" customHeight="1">
      <c r="A39" s="646" t="s">
        <v>523</v>
      </c>
      <c r="D39" s="659"/>
      <c r="E39" s="659"/>
      <c r="F39" s="659"/>
      <c r="G39" s="659"/>
      <c r="H39" s="659"/>
      <c r="I39" s="659"/>
      <c r="J39" s="659"/>
      <c r="K39" s="659"/>
      <c r="L39" s="659"/>
      <c r="M39" s="659"/>
      <c r="N39" s="659"/>
      <c r="O39" s="659"/>
      <c r="P39" s="659">
        <v>-13230</v>
      </c>
      <c r="Q39" s="671"/>
      <c r="R39" s="659">
        <v>-12244</v>
      </c>
      <c r="S39" s="667"/>
    </row>
    <row r="40" spans="1:19" ht="24" customHeight="1">
      <c r="A40" s="646" t="s">
        <v>91</v>
      </c>
      <c r="D40" s="659"/>
      <c r="E40" s="659"/>
      <c r="F40" s="659"/>
      <c r="G40" s="659"/>
      <c r="H40" s="659"/>
      <c r="I40" s="659"/>
      <c r="J40" s="659"/>
      <c r="K40" s="659"/>
      <c r="L40" s="659"/>
      <c r="M40" s="659"/>
      <c r="N40" s="659"/>
      <c r="O40" s="659"/>
      <c r="P40" s="661">
        <v>16191</v>
      </c>
      <c r="Q40" s="671"/>
      <c r="R40" s="659">
        <v>-436</v>
      </c>
      <c r="S40" s="667"/>
    </row>
    <row r="41" spans="1:18" ht="24" customHeight="1" thickBot="1">
      <c r="A41" s="646" t="s">
        <v>620</v>
      </c>
      <c r="D41" s="659"/>
      <c r="E41" s="659"/>
      <c r="F41" s="659"/>
      <c r="G41" s="659"/>
      <c r="H41" s="659"/>
      <c r="I41" s="659"/>
      <c r="J41" s="659"/>
      <c r="K41" s="659"/>
      <c r="L41" s="659"/>
      <c r="M41" s="659"/>
      <c r="N41" s="659"/>
      <c r="O41" s="662"/>
      <c r="P41" s="673">
        <f>SUM(P37:P40)</f>
        <v>54253.649999999994</v>
      </c>
      <c r="Q41" s="674"/>
      <c r="R41" s="673">
        <f>SUM(R37:R40)</f>
        <v>246849</v>
      </c>
    </row>
    <row r="42" spans="1:18" ht="24" customHeight="1" thickTop="1">
      <c r="A42" s="646" t="s">
        <v>442</v>
      </c>
      <c r="D42" s="659">
        <v>252460</v>
      </c>
      <c r="E42" s="659"/>
      <c r="F42" s="659">
        <v>268770</v>
      </c>
      <c r="G42" s="659"/>
      <c r="H42" s="659">
        <v>743099</v>
      </c>
      <c r="I42" s="659"/>
      <c r="J42" s="659">
        <v>760923</v>
      </c>
      <c r="K42" s="659"/>
      <c r="L42" s="659">
        <v>213783</v>
      </c>
      <c r="M42" s="659"/>
      <c r="N42" s="659">
        <v>218643</v>
      </c>
      <c r="O42" s="659"/>
      <c r="P42" s="659">
        <f>D42+H42+L42</f>
        <v>1209342</v>
      </c>
      <c r="Q42" s="671"/>
      <c r="R42" s="671">
        <f>F42+J42+N42</f>
        <v>1248336</v>
      </c>
    </row>
    <row r="43" spans="1:18" ht="24" customHeight="1">
      <c r="A43" s="646" t="s">
        <v>419</v>
      </c>
      <c r="D43" s="659"/>
      <c r="E43" s="659"/>
      <c r="F43" s="659"/>
      <c r="G43" s="659"/>
      <c r="H43" s="659"/>
      <c r="I43" s="659"/>
      <c r="J43" s="659"/>
      <c r="K43" s="659"/>
      <c r="L43" s="659"/>
      <c r="M43" s="659"/>
      <c r="N43" s="659"/>
      <c r="O43" s="662"/>
      <c r="P43" s="671">
        <v>11551434</v>
      </c>
      <c r="Q43" s="671"/>
      <c r="R43" s="671">
        <v>10469657</v>
      </c>
    </row>
    <row r="44" spans="1:19" ht="24" customHeight="1" thickBot="1">
      <c r="A44" s="646" t="s">
        <v>420</v>
      </c>
      <c r="D44" s="659"/>
      <c r="E44" s="659"/>
      <c r="F44" s="659"/>
      <c r="G44" s="659"/>
      <c r="H44" s="659"/>
      <c r="I44" s="659"/>
      <c r="J44" s="659"/>
      <c r="K44" s="659"/>
      <c r="L44" s="659"/>
      <c r="M44" s="659"/>
      <c r="N44" s="659"/>
      <c r="O44" s="662"/>
      <c r="P44" s="673">
        <f>SUM(P42:P43)</f>
        <v>12760776</v>
      </c>
      <c r="Q44" s="674"/>
      <c r="R44" s="673">
        <f>SUM(R42:R43)</f>
        <v>11717993</v>
      </c>
      <c r="S44" s="658"/>
    </row>
    <row r="45" spans="1:18" ht="24" customHeight="1" thickTop="1">
      <c r="A45" s="646" t="s">
        <v>245</v>
      </c>
      <c r="D45" s="659">
        <v>600</v>
      </c>
      <c r="E45" s="659"/>
      <c r="F45" s="659">
        <v>600</v>
      </c>
      <c r="G45" s="659"/>
      <c r="H45" s="659">
        <v>285052</v>
      </c>
      <c r="I45" s="659"/>
      <c r="J45" s="659">
        <v>275954</v>
      </c>
      <c r="K45" s="659"/>
      <c r="L45" s="659">
        <v>44021</v>
      </c>
      <c r="M45" s="659"/>
      <c r="N45" s="659">
        <v>99369</v>
      </c>
      <c r="O45" s="659"/>
      <c r="P45" s="659">
        <f>D45+H45+L45</f>
        <v>329673</v>
      </c>
      <c r="Q45" s="671"/>
      <c r="R45" s="671">
        <f>F45+J45+N45</f>
        <v>375923</v>
      </c>
    </row>
    <row r="46" spans="1:18" ht="24" customHeight="1">
      <c r="A46" s="646" t="s">
        <v>246</v>
      </c>
      <c r="D46" s="659"/>
      <c r="E46" s="659"/>
      <c r="F46" s="659"/>
      <c r="G46" s="659"/>
      <c r="H46" s="659"/>
      <c r="I46" s="659"/>
      <c r="J46" s="659"/>
      <c r="K46" s="659"/>
      <c r="L46" s="659"/>
      <c r="M46" s="659"/>
      <c r="N46" s="659"/>
      <c r="O46" s="662"/>
      <c r="P46" s="671">
        <v>2620209</v>
      </c>
      <c r="Q46" s="671"/>
      <c r="R46" s="671">
        <v>2296309</v>
      </c>
    </row>
    <row r="47" spans="1:19" ht="24" customHeight="1" thickBot="1">
      <c r="A47" s="646" t="s">
        <v>247</v>
      </c>
      <c r="D47" s="662"/>
      <c r="E47" s="662"/>
      <c r="F47" s="662"/>
      <c r="G47" s="662"/>
      <c r="H47" s="662"/>
      <c r="I47" s="662"/>
      <c r="J47" s="662"/>
      <c r="K47" s="662"/>
      <c r="L47" s="662"/>
      <c r="M47" s="662"/>
      <c r="N47" s="662"/>
      <c r="O47" s="662"/>
      <c r="P47" s="668">
        <f>SUM(P45:P46)</f>
        <v>2949882</v>
      </c>
      <c r="Q47" s="674"/>
      <c r="R47" s="673">
        <f>SUM(R45:R46)</f>
        <v>2672232</v>
      </c>
      <c r="S47" s="675"/>
    </row>
    <row r="48" ht="24" customHeight="1" thickTop="1"/>
  </sheetData>
  <sheetProtection/>
  <printOptions horizontalCentered="1"/>
  <pageMargins left="0.4724409448818898" right="0.15748031496062992" top="0.6299212598425197" bottom="0.4330708661417323" header="0.1968503937007874" footer="0.15748031496062992"/>
  <pageSetup horizontalDpi="600" verticalDpi="600" orientation="landscape" paperSize="9" scale="85" r:id="rId1"/>
  <rowBreaks count="1" manualBreakCount="1">
    <brk id="26" max="22" man="1"/>
  </rowBreaks>
</worksheet>
</file>

<file path=xl/worksheets/sheet11.xml><?xml version="1.0" encoding="utf-8"?>
<worksheet xmlns="http://schemas.openxmlformats.org/spreadsheetml/2006/main" xmlns:r="http://schemas.openxmlformats.org/officeDocument/2006/relationships">
  <dimension ref="A1:K91"/>
  <sheetViews>
    <sheetView zoomScaleSheetLayoutView="90" zoomScalePageLayoutView="0" workbookViewId="0" topLeftCell="A1">
      <selection activeCell="A2" sqref="A2"/>
    </sheetView>
  </sheetViews>
  <sheetFormatPr defaultColWidth="9.140625" defaultRowHeight="25.5" customHeight="1"/>
  <cols>
    <col min="1" max="3" width="9.140625" style="122" customWidth="1"/>
    <col min="4" max="4" width="10.00390625" style="122" customWidth="1"/>
    <col min="5" max="5" width="17.28125" style="122" customWidth="1"/>
    <col min="6" max="6" width="1.28515625" style="122" customWidth="1"/>
    <col min="7" max="7" width="17.28125" style="122" customWidth="1"/>
    <col min="8" max="8" width="1.28515625" style="122" customWidth="1"/>
    <col min="9" max="9" width="17.28125" style="122" customWidth="1"/>
    <col min="10" max="10" width="1.28515625" style="122" customWidth="1"/>
    <col min="11" max="11" width="17.28125" style="122" customWidth="1"/>
    <col min="12" max="12" width="1.7109375" style="122" customWidth="1"/>
    <col min="13" max="16384" width="9.140625" style="122" customWidth="1"/>
  </cols>
  <sheetData>
    <row r="1" spans="1:11" ht="27.75" customHeight="1">
      <c r="A1" s="316" t="s">
        <v>543</v>
      </c>
      <c r="B1" s="316"/>
      <c r="C1" s="316"/>
      <c r="D1" s="316"/>
      <c r="E1" s="316"/>
      <c r="F1" s="316"/>
      <c r="G1" s="316"/>
      <c r="H1" s="316"/>
      <c r="I1" s="316"/>
      <c r="J1" s="316"/>
      <c r="K1" s="316"/>
    </row>
    <row r="2" spans="1:11" ht="27.75" customHeight="1">
      <c r="A2" s="245"/>
      <c r="B2" s="245"/>
      <c r="C2" s="245"/>
      <c r="D2" s="245"/>
      <c r="E2" s="245"/>
      <c r="F2" s="245"/>
      <c r="G2" s="245"/>
      <c r="H2" s="245"/>
      <c r="I2" s="245"/>
      <c r="J2" s="245"/>
      <c r="K2" s="245"/>
    </row>
    <row r="3" ht="27.75" customHeight="1">
      <c r="A3" s="246" t="s">
        <v>884</v>
      </c>
    </row>
    <row r="4" spans="1:11" ht="27.75" customHeight="1">
      <c r="A4" s="122" t="s">
        <v>885</v>
      </c>
      <c r="K4" s="180"/>
    </row>
    <row r="5" ht="27.75" customHeight="1">
      <c r="B5" s="122" t="s">
        <v>666</v>
      </c>
    </row>
    <row r="6" ht="27.75" customHeight="1">
      <c r="A6" s="122" t="s">
        <v>665</v>
      </c>
    </row>
    <row r="7" ht="27.75" customHeight="1">
      <c r="A7" s="122" t="s">
        <v>886</v>
      </c>
    </row>
    <row r="8" ht="27.75" customHeight="1">
      <c r="B8" s="122" t="s">
        <v>374</v>
      </c>
    </row>
    <row r="9" ht="27.75" customHeight="1">
      <c r="A9" s="122" t="s">
        <v>887</v>
      </c>
    </row>
    <row r="10" ht="27.75" customHeight="1">
      <c r="B10" s="122" t="s">
        <v>667</v>
      </c>
    </row>
    <row r="11" ht="27.75" customHeight="1">
      <c r="A11" s="122" t="s">
        <v>668</v>
      </c>
    </row>
    <row r="12" ht="27.75" customHeight="1">
      <c r="A12" s="122" t="s">
        <v>888</v>
      </c>
    </row>
    <row r="13" spans="1:2" ht="27.75" customHeight="1">
      <c r="A13" s="122" t="s">
        <v>163</v>
      </c>
      <c r="B13" s="122" t="s">
        <v>669</v>
      </c>
    </row>
    <row r="14" ht="27.75" customHeight="1">
      <c r="A14" s="122" t="s">
        <v>671</v>
      </c>
    </row>
    <row r="15" ht="27.75" customHeight="1">
      <c r="A15" s="122" t="s">
        <v>670</v>
      </c>
    </row>
    <row r="16" ht="27.75" customHeight="1">
      <c r="A16" s="122" t="s">
        <v>889</v>
      </c>
    </row>
    <row r="17" ht="27.75" customHeight="1">
      <c r="B17" s="122" t="s">
        <v>672</v>
      </c>
    </row>
    <row r="18" ht="27.75" customHeight="1">
      <c r="A18" s="122" t="s">
        <v>673</v>
      </c>
    </row>
    <row r="19" ht="27.75" customHeight="1">
      <c r="A19" s="122" t="s">
        <v>674</v>
      </c>
    </row>
    <row r="20" ht="27.75" customHeight="1">
      <c r="A20" s="122" t="s">
        <v>890</v>
      </c>
    </row>
    <row r="21" ht="27.75" customHeight="1">
      <c r="B21" s="122" t="s">
        <v>675</v>
      </c>
    </row>
    <row r="22" ht="27.75" customHeight="1">
      <c r="A22" s="122" t="s">
        <v>676</v>
      </c>
    </row>
    <row r="23" ht="27.75" customHeight="1"/>
    <row r="24" ht="27.75" customHeight="1">
      <c r="A24" s="123" t="s">
        <v>891</v>
      </c>
    </row>
    <row r="25" spans="1:2" ht="27.75" customHeight="1">
      <c r="A25" s="122" t="s">
        <v>421</v>
      </c>
      <c r="B25" s="122" t="s">
        <v>679</v>
      </c>
    </row>
    <row r="26" ht="27.75" customHeight="1">
      <c r="A26" s="122" t="s">
        <v>680</v>
      </c>
    </row>
    <row r="27" ht="27.75" customHeight="1">
      <c r="A27" s="122" t="s">
        <v>681</v>
      </c>
    </row>
    <row r="28" ht="27.75" customHeight="1">
      <c r="A28" s="122" t="s">
        <v>682</v>
      </c>
    </row>
    <row r="29" spans="1:6" s="248" customFormat="1" ht="27.75" customHeight="1">
      <c r="A29" s="247" t="s">
        <v>524</v>
      </c>
      <c r="F29" s="238"/>
    </row>
    <row r="30" spans="1:6" s="248" customFormat="1" ht="27.75" customHeight="1">
      <c r="A30" s="123"/>
      <c r="B30" s="248" t="s">
        <v>683</v>
      </c>
      <c r="F30" s="238"/>
    </row>
    <row r="31" spans="1:6" s="248" customFormat="1" ht="27.75" customHeight="1">
      <c r="A31" s="247" t="s">
        <v>684</v>
      </c>
      <c r="F31" s="238"/>
    </row>
    <row r="32" spans="1:6" s="248" customFormat="1" ht="27.75" customHeight="1">
      <c r="A32" s="247"/>
      <c r="F32" s="238"/>
    </row>
    <row r="33" spans="1:6" s="248" customFormat="1" ht="27.75" customHeight="1">
      <c r="A33" s="247"/>
      <c r="F33" s="238"/>
    </row>
    <row r="34" spans="1:11" ht="25.5" customHeight="1">
      <c r="A34" s="316" t="s">
        <v>881</v>
      </c>
      <c r="B34" s="316"/>
      <c r="C34" s="316"/>
      <c r="D34" s="316"/>
      <c r="E34" s="316"/>
      <c r="F34" s="316"/>
      <c r="G34" s="316"/>
      <c r="H34" s="316"/>
      <c r="I34" s="316"/>
      <c r="J34" s="316"/>
      <c r="K34" s="316"/>
    </row>
    <row r="35" spans="1:11" ht="25.5" customHeight="1">
      <c r="A35" s="245"/>
      <c r="B35" s="245"/>
      <c r="C35" s="245"/>
      <c r="D35" s="245"/>
      <c r="E35" s="245"/>
      <c r="F35" s="245"/>
      <c r="G35" s="245"/>
      <c r="H35" s="245"/>
      <c r="I35" s="245"/>
      <c r="J35" s="245"/>
      <c r="K35" s="245"/>
    </row>
    <row r="36" spans="1:11" s="248" customFormat="1" ht="25.5" customHeight="1">
      <c r="A36" s="160" t="s">
        <v>893</v>
      </c>
      <c r="B36" s="94"/>
      <c r="C36" s="94"/>
      <c r="D36" s="94"/>
      <c r="E36" s="94"/>
      <c r="F36" s="94"/>
      <c r="G36" s="94"/>
      <c r="H36" s="94"/>
      <c r="I36" s="94"/>
      <c r="J36" s="94"/>
      <c r="K36" s="94"/>
    </row>
    <row r="37" spans="1:11" s="248" customFormat="1" ht="25.5" customHeight="1">
      <c r="A37" s="94"/>
      <c r="B37" s="94" t="s">
        <v>677</v>
      </c>
      <c r="C37" s="94"/>
      <c r="D37" s="94"/>
      <c r="E37" s="94"/>
      <c r="F37" s="94"/>
      <c r="G37" s="94"/>
      <c r="H37" s="94"/>
      <c r="I37" s="94"/>
      <c r="J37" s="94"/>
      <c r="K37" s="94"/>
    </row>
    <row r="38" spans="1:11" s="248" customFormat="1" ht="25.5" customHeight="1">
      <c r="A38" s="94" t="s">
        <v>678</v>
      </c>
      <c r="B38" s="94"/>
      <c r="C38" s="94"/>
      <c r="D38" s="94"/>
      <c r="E38" s="94"/>
      <c r="F38" s="94"/>
      <c r="G38" s="94"/>
      <c r="H38" s="94"/>
      <c r="I38" s="94"/>
      <c r="J38" s="94"/>
      <c r="K38" s="94"/>
    </row>
    <row r="39" spans="1:11" s="248" customFormat="1" ht="25.5" customHeight="1">
      <c r="A39" s="94"/>
      <c r="B39" s="94" t="s">
        <v>685</v>
      </c>
      <c r="C39" s="94"/>
      <c r="D39" s="94"/>
      <c r="E39" s="94"/>
      <c r="F39" s="94"/>
      <c r="G39" s="94"/>
      <c r="H39" s="94"/>
      <c r="I39" s="94"/>
      <c r="J39" s="94"/>
      <c r="K39" s="94"/>
    </row>
    <row r="40" spans="1:11" s="248" customFormat="1" ht="25.5" customHeight="1">
      <c r="A40" s="94" t="s">
        <v>686</v>
      </c>
      <c r="B40" s="94"/>
      <c r="C40" s="94"/>
      <c r="D40" s="94"/>
      <c r="E40" s="94"/>
      <c r="F40" s="94"/>
      <c r="G40" s="94"/>
      <c r="H40" s="94"/>
      <c r="I40" s="94"/>
      <c r="J40" s="94"/>
      <c r="K40" s="94"/>
    </row>
    <row r="41" spans="1:11" s="248" customFormat="1" ht="25.5" customHeight="1">
      <c r="A41" s="94"/>
      <c r="B41" s="94" t="s">
        <v>525</v>
      </c>
      <c r="C41" s="94"/>
      <c r="D41" s="94"/>
      <c r="E41" s="94"/>
      <c r="F41" s="94"/>
      <c r="G41" s="94"/>
      <c r="H41" s="94"/>
      <c r="I41" s="94"/>
      <c r="J41" s="94"/>
      <c r="K41" s="94"/>
    </row>
    <row r="42" spans="1:11" s="248" customFormat="1" ht="25.5" customHeight="1">
      <c r="A42" s="94"/>
      <c r="B42" s="94"/>
      <c r="C42" s="94"/>
      <c r="D42" s="94"/>
      <c r="E42" s="94"/>
      <c r="F42" s="94"/>
      <c r="G42" s="94"/>
      <c r="H42" s="94"/>
      <c r="I42" s="94"/>
      <c r="J42" s="94"/>
      <c r="K42" s="94"/>
    </row>
    <row r="43" spans="1:11" s="248" customFormat="1" ht="25.5" customHeight="1">
      <c r="A43" s="94"/>
      <c r="B43" s="94" t="s">
        <v>963</v>
      </c>
      <c r="C43" s="94"/>
      <c r="D43" s="94"/>
      <c r="E43" s="94"/>
      <c r="F43" s="94"/>
      <c r="G43" s="94"/>
      <c r="H43" s="94"/>
      <c r="I43" s="94"/>
      <c r="J43" s="94"/>
      <c r="K43" s="94"/>
    </row>
    <row r="44" spans="1:11" ht="25.5" customHeight="1">
      <c r="A44" s="94" t="s">
        <v>687</v>
      </c>
      <c r="B44" s="94"/>
      <c r="C44" s="94"/>
      <c r="D44" s="94"/>
      <c r="E44" s="94"/>
      <c r="F44" s="94"/>
      <c r="G44" s="94"/>
      <c r="H44" s="94"/>
      <c r="I44" s="94"/>
      <c r="J44" s="94"/>
      <c r="K44" s="94"/>
    </row>
    <row r="45" spans="1:11" ht="25.5" customHeight="1">
      <c r="A45" s="247"/>
      <c r="B45" s="248"/>
      <c r="C45" s="248"/>
      <c r="D45" s="248"/>
      <c r="E45" s="317"/>
      <c r="F45" s="318"/>
      <c r="G45" s="317"/>
      <c r="H45" s="317"/>
      <c r="I45" s="317"/>
      <c r="J45" s="317"/>
      <c r="K45" s="319" t="s">
        <v>397</v>
      </c>
    </row>
    <row r="46" spans="1:11" s="248" customFormat="1" ht="25.5" customHeight="1">
      <c r="A46" s="247"/>
      <c r="E46" s="320" t="s">
        <v>526</v>
      </c>
      <c r="F46" s="318"/>
      <c r="G46" s="320" t="s">
        <v>527</v>
      </c>
      <c r="H46" s="318"/>
      <c r="I46" s="320" t="s">
        <v>528</v>
      </c>
      <c r="J46" s="318"/>
      <c r="K46" s="320" t="s">
        <v>359</v>
      </c>
    </row>
    <row r="47" spans="1:6" s="248" customFormat="1" ht="25.5" customHeight="1">
      <c r="A47" s="247" t="s">
        <v>529</v>
      </c>
      <c r="F47" s="238"/>
    </row>
    <row r="48" spans="1:6" s="248" customFormat="1" ht="25.5" customHeight="1">
      <c r="A48" s="247" t="s">
        <v>530</v>
      </c>
      <c r="F48" s="238"/>
    </row>
    <row r="49" spans="1:11" s="248" customFormat="1" ht="25.5" customHeight="1">
      <c r="A49" s="247"/>
      <c r="B49" s="247" t="s">
        <v>531</v>
      </c>
      <c r="E49" s="243">
        <v>3440833292.31</v>
      </c>
      <c r="F49" s="244"/>
      <c r="G49" s="243">
        <v>0</v>
      </c>
      <c r="H49" s="243"/>
      <c r="I49" s="243">
        <v>0</v>
      </c>
      <c r="J49" s="243"/>
      <c r="K49" s="243">
        <f>SUM(E49:J49)</f>
        <v>3440833292.31</v>
      </c>
    </row>
    <row r="50" spans="1:11" s="248" customFormat="1" ht="25.5" customHeight="1">
      <c r="A50" s="247"/>
      <c r="B50" s="247" t="s">
        <v>532</v>
      </c>
      <c r="E50" s="243">
        <v>121670910</v>
      </c>
      <c r="F50" s="243"/>
      <c r="G50" s="243">
        <v>0</v>
      </c>
      <c r="H50" s="243"/>
      <c r="I50" s="243">
        <v>0</v>
      </c>
      <c r="J50" s="243"/>
      <c r="K50" s="243">
        <f>SUM(E50:J50)</f>
        <v>121670910</v>
      </c>
    </row>
    <row r="51" spans="1:6" s="248" customFormat="1" ht="25.5" customHeight="1">
      <c r="A51" s="247"/>
      <c r="F51" s="238"/>
    </row>
    <row r="52" spans="1:6" s="248" customFormat="1" ht="25.5" customHeight="1">
      <c r="A52" s="247"/>
      <c r="B52" s="248" t="s">
        <v>539</v>
      </c>
      <c r="F52" s="238"/>
    </row>
    <row r="53" s="342" customFormat="1" ht="25.5" customHeight="1"/>
    <row r="54" spans="1:6" s="344" customFormat="1" ht="25.5" customHeight="1">
      <c r="A54" s="272" t="s">
        <v>626</v>
      </c>
      <c r="B54" s="343"/>
      <c r="F54" s="345"/>
    </row>
    <row r="55" s="331" customFormat="1" ht="25.5" customHeight="1">
      <c r="A55" s="331" t="s">
        <v>936</v>
      </c>
    </row>
    <row r="56" s="331" customFormat="1" ht="25.5" customHeight="1">
      <c r="A56" s="331" t="s">
        <v>959</v>
      </c>
    </row>
    <row r="57" s="331" customFormat="1" ht="25.5" customHeight="1">
      <c r="A57" s="331" t="s">
        <v>960</v>
      </c>
    </row>
    <row r="58" s="331" customFormat="1" ht="25.5" customHeight="1">
      <c r="A58" s="331" t="s">
        <v>961</v>
      </c>
    </row>
    <row r="59" s="331" customFormat="1" ht="25.5" customHeight="1">
      <c r="A59" s="331" t="s">
        <v>962</v>
      </c>
    </row>
    <row r="60" s="331" customFormat="1" ht="25.5" customHeight="1">
      <c r="A60" s="331" t="s">
        <v>937</v>
      </c>
    </row>
    <row r="61" s="331" customFormat="1" ht="25.5" customHeight="1">
      <c r="A61" s="331" t="s">
        <v>938</v>
      </c>
    </row>
    <row r="62" spans="1:2" s="331" customFormat="1" ht="25.5" customHeight="1">
      <c r="A62" s="880" t="s">
        <v>939</v>
      </c>
      <c r="B62" s="880"/>
    </row>
    <row r="63" spans="1:3" s="331" customFormat="1" ht="25.5" customHeight="1">
      <c r="A63" s="331" t="s">
        <v>940</v>
      </c>
      <c r="B63" s="880"/>
      <c r="C63" s="880"/>
    </row>
    <row r="64" spans="1:3" s="331" customFormat="1" ht="25.5" customHeight="1">
      <c r="A64" s="331" t="s">
        <v>941</v>
      </c>
      <c r="B64" s="880"/>
      <c r="C64" s="880"/>
    </row>
    <row r="65" spans="1:3" s="331" customFormat="1" ht="25.5" customHeight="1">
      <c r="A65" s="331" t="s">
        <v>942</v>
      </c>
      <c r="B65" s="880"/>
      <c r="C65" s="880"/>
    </row>
    <row r="66" s="342" customFormat="1" ht="25.5" customHeight="1">
      <c r="A66" s="342" t="s">
        <v>943</v>
      </c>
    </row>
    <row r="67" s="342" customFormat="1" ht="25.5" customHeight="1">
      <c r="A67" s="342" t="s">
        <v>944</v>
      </c>
    </row>
    <row r="68" spans="1:6" s="344" customFormat="1" ht="25.5" customHeight="1">
      <c r="A68" s="343"/>
      <c r="B68" s="343"/>
      <c r="F68" s="345"/>
    </row>
    <row r="69" spans="1:6" s="344" customFormat="1" ht="25.5" customHeight="1">
      <c r="A69" s="343"/>
      <c r="B69" s="343"/>
      <c r="F69" s="345"/>
    </row>
    <row r="70" spans="1:6" s="344" customFormat="1" ht="25.5" customHeight="1">
      <c r="A70" s="343"/>
      <c r="B70" s="343"/>
      <c r="F70" s="345"/>
    </row>
    <row r="71" spans="1:11" ht="25.5" customHeight="1">
      <c r="A71" s="316" t="s">
        <v>892</v>
      </c>
      <c r="B71" s="316"/>
      <c r="C71" s="316"/>
      <c r="D71" s="316"/>
      <c r="E71" s="316"/>
      <c r="F71" s="316"/>
      <c r="G71" s="316"/>
      <c r="H71" s="316"/>
      <c r="I71" s="316"/>
      <c r="J71" s="316"/>
      <c r="K71" s="316"/>
    </row>
    <row r="72" spans="1:11" ht="25.5" customHeight="1">
      <c r="A72" s="245"/>
      <c r="B72" s="245"/>
      <c r="C72" s="245"/>
      <c r="D72" s="245"/>
      <c r="E72" s="245"/>
      <c r="F72" s="245"/>
      <c r="G72" s="245"/>
      <c r="H72" s="245"/>
      <c r="I72" s="245"/>
      <c r="J72" s="245"/>
      <c r="K72" s="245"/>
    </row>
    <row r="73" spans="1:6" s="344" customFormat="1" ht="25.5" customHeight="1">
      <c r="A73" s="272" t="s">
        <v>894</v>
      </c>
      <c r="B73" s="343"/>
      <c r="F73" s="345"/>
    </row>
    <row r="74" s="342" customFormat="1" ht="25.5" customHeight="1">
      <c r="A74" s="342" t="s">
        <v>945</v>
      </c>
    </row>
    <row r="75" spans="1:6" s="344" customFormat="1" ht="25.5" customHeight="1">
      <c r="A75" s="343" t="s">
        <v>946</v>
      </c>
      <c r="B75" s="343"/>
      <c r="F75" s="345"/>
    </row>
    <row r="76" s="342" customFormat="1" ht="25.5" customHeight="1">
      <c r="A76" s="342" t="s">
        <v>948</v>
      </c>
    </row>
    <row r="77" s="342" customFormat="1" ht="25.5" customHeight="1">
      <c r="A77" s="342" t="s">
        <v>947</v>
      </c>
    </row>
    <row r="78" s="342" customFormat="1" ht="25.5" customHeight="1">
      <c r="A78" s="342" t="s">
        <v>949</v>
      </c>
    </row>
    <row r="79" s="342" customFormat="1" ht="25.5" customHeight="1">
      <c r="A79" s="342" t="s">
        <v>950</v>
      </c>
    </row>
    <row r="80" s="342" customFormat="1" ht="25.5" customHeight="1">
      <c r="A80" s="342" t="s">
        <v>951</v>
      </c>
    </row>
    <row r="81" s="342" customFormat="1" ht="25.5" customHeight="1">
      <c r="A81" s="342" t="s">
        <v>952</v>
      </c>
    </row>
    <row r="82" s="342" customFormat="1" ht="25.5" customHeight="1">
      <c r="A82" s="342" t="s">
        <v>953</v>
      </c>
    </row>
    <row r="83" s="342" customFormat="1" ht="25.5" customHeight="1">
      <c r="A83" s="342" t="s">
        <v>964</v>
      </c>
    </row>
    <row r="84" s="342" customFormat="1" ht="25.5" customHeight="1">
      <c r="A84" s="342" t="s">
        <v>955</v>
      </c>
    </row>
    <row r="85" spans="1:6" s="344" customFormat="1" ht="25.5" customHeight="1">
      <c r="A85" s="523" t="s">
        <v>954</v>
      </c>
      <c r="F85" s="345"/>
    </row>
    <row r="86" s="342" customFormat="1" ht="25.5" customHeight="1"/>
    <row r="87" ht="25.5" customHeight="1">
      <c r="A87" s="123" t="s">
        <v>627</v>
      </c>
    </row>
    <row r="88" ht="25.5" customHeight="1">
      <c r="B88" s="122" t="s">
        <v>688</v>
      </c>
    </row>
    <row r="89" ht="25.5" customHeight="1">
      <c r="A89" s="122" t="s">
        <v>895</v>
      </c>
    </row>
    <row r="90" spans="1:11" s="250" customFormat="1" ht="25.5" customHeight="1">
      <c r="A90" s="249"/>
      <c r="E90" s="251"/>
      <c r="F90" s="251"/>
      <c r="G90" s="251"/>
      <c r="H90" s="251"/>
      <c r="I90" s="251"/>
      <c r="J90" s="251"/>
      <c r="K90" s="251"/>
    </row>
    <row r="91" spans="1:6" s="250" customFormat="1" ht="25.5" customHeight="1">
      <c r="A91" s="249"/>
      <c r="F91" s="251"/>
    </row>
  </sheetData>
  <sheetProtection/>
  <printOptions/>
  <pageMargins left="0.8267716535433072" right="0.07874015748031496" top="0.6299212598425197" bottom="0.4330708661417323" header="0.15748031496062992" footer="0.1968503937007874"/>
  <pageSetup horizontalDpi="600" verticalDpi="600" orientation="portrait" paperSize="9" scale="85"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Y60"/>
  <sheetViews>
    <sheetView zoomScaleSheetLayoutView="115" zoomScalePageLayoutView="0" workbookViewId="0" topLeftCell="A1">
      <selection activeCell="B1" sqref="B1"/>
    </sheetView>
  </sheetViews>
  <sheetFormatPr defaultColWidth="9.140625" defaultRowHeight="20.25" customHeight="1"/>
  <cols>
    <col min="1" max="1" width="5.28125" style="364" customWidth="1"/>
    <col min="2" max="2" width="38.7109375" style="364" customWidth="1"/>
    <col min="3" max="3" width="15.7109375" style="364" customWidth="1"/>
    <col min="4" max="4" width="11.28125" style="364" bestFit="1" customWidth="1"/>
    <col min="5" max="5" width="11.00390625" style="364" customWidth="1"/>
    <col min="6" max="6" width="1.28515625" style="364" customWidth="1"/>
    <col min="7" max="7" width="10.8515625" style="364" customWidth="1"/>
    <col min="8" max="8" width="0.9921875" style="364" customWidth="1"/>
    <col min="9" max="9" width="10.28125" style="364" customWidth="1"/>
    <col min="10" max="10" width="1.28515625" style="364" customWidth="1"/>
    <col min="11" max="11" width="10.28125" style="364" customWidth="1"/>
    <col min="12" max="12" width="1.1484375" style="364" customWidth="1"/>
    <col min="13" max="13" width="15.7109375" style="364" customWidth="1"/>
    <col min="14" max="14" width="1.1484375" style="364" customWidth="1"/>
    <col min="15" max="15" width="15.00390625" style="364" customWidth="1"/>
    <col min="16" max="16" width="1.1484375" style="364" customWidth="1"/>
    <col min="17" max="17" width="13.7109375" style="364" bestFit="1" customWidth="1"/>
    <col min="18" max="18" width="1.1484375" style="364" customWidth="1"/>
    <col min="19" max="19" width="13.7109375" style="364" bestFit="1" customWidth="1"/>
    <col min="20" max="20" width="1.1484375" style="364" customWidth="1"/>
    <col min="21" max="21" width="13.00390625" style="364" customWidth="1"/>
    <col min="22" max="22" width="1.1484375" style="364" customWidth="1"/>
    <col min="23" max="23" width="13.00390625" style="364" customWidth="1"/>
    <col min="24" max="24" width="1.57421875" style="364" customWidth="1"/>
    <col min="25" max="16384" width="9.140625" style="364" customWidth="1"/>
  </cols>
  <sheetData>
    <row r="1" spans="1:24" s="235" customFormat="1" ht="20.25" customHeight="1">
      <c r="A1" s="361" t="s">
        <v>758</v>
      </c>
      <c r="B1" s="361"/>
      <c r="C1" s="361"/>
      <c r="D1" s="361"/>
      <c r="E1" s="361"/>
      <c r="F1" s="361"/>
      <c r="G1" s="361"/>
      <c r="H1" s="361"/>
      <c r="I1" s="361"/>
      <c r="J1" s="361"/>
      <c r="K1" s="361"/>
      <c r="L1" s="361"/>
      <c r="M1" s="361"/>
      <c r="N1" s="361"/>
      <c r="O1" s="361"/>
      <c r="P1" s="361"/>
      <c r="Q1" s="361"/>
      <c r="R1" s="361"/>
      <c r="S1" s="361"/>
      <c r="T1" s="361"/>
      <c r="U1" s="361"/>
      <c r="V1" s="361"/>
      <c r="W1" s="361"/>
      <c r="X1" s="362"/>
    </row>
    <row r="2" spans="1:24" ht="10.5" customHeight="1">
      <c r="A2" s="363"/>
      <c r="B2" s="363"/>
      <c r="C2" s="363"/>
      <c r="D2" s="363"/>
      <c r="E2" s="363"/>
      <c r="F2" s="363"/>
      <c r="G2" s="363"/>
      <c r="H2" s="363"/>
      <c r="I2" s="363"/>
      <c r="J2" s="363"/>
      <c r="K2" s="363"/>
      <c r="L2" s="363"/>
      <c r="M2" s="363"/>
      <c r="N2" s="363"/>
      <c r="O2" s="363"/>
      <c r="P2" s="363"/>
      <c r="Q2" s="363"/>
      <c r="R2" s="363"/>
      <c r="S2" s="363"/>
      <c r="T2" s="363"/>
      <c r="U2" s="363"/>
      <c r="V2" s="363"/>
      <c r="W2" s="363"/>
      <c r="X2" s="363"/>
    </row>
    <row r="3" spans="1:4" ht="20.25" customHeight="1">
      <c r="A3" s="365" t="s">
        <v>759</v>
      </c>
      <c r="D3" s="363"/>
    </row>
    <row r="4" spans="1:24" ht="20.25" customHeight="1">
      <c r="A4" s="364" t="s">
        <v>760</v>
      </c>
      <c r="D4" s="363"/>
      <c r="G4" s="366"/>
      <c r="H4" s="366"/>
      <c r="I4" s="366"/>
      <c r="O4" s="367"/>
      <c r="X4" s="368"/>
    </row>
    <row r="5" spans="1:25" ht="20.25" customHeight="1">
      <c r="A5" s="281" t="s">
        <v>313</v>
      </c>
      <c r="B5" s="282" t="s">
        <v>251</v>
      </c>
      <c r="C5" s="282" t="s">
        <v>376</v>
      </c>
      <c r="D5" s="283" t="s">
        <v>312</v>
      </c>
      <c r="E5" s="887" t="s">
        <v>377</v>
      </c>
      <c r="F5" s="887"/>
      <c r="G5" s="888"/>
      <c r="H5" s="284"/>
      <c r="I5" s="888" t="s">
        <v>314</v>
      </c>
      <c r="J5" s="887"/>
      <c r="K5" s="887"/>
      <c r="L5" s="283"/>
      <c r="M5" s="889" t="s">
        <v>378</v>
      </c>
      <c r="N5" s="889"/>
      <c r="O5" s="889"/>
      <c r="P5" s="283"/>
      <c r="Q5" s="889" t="s">
        <v>190</v>
      </c>
      <c r="R5" s="889"/>
      <c r="S5" s="889"/>
      <c r="T5" s="283"/>
      <c r="U5" s="889" t="s">
        <v>316</v>
      </c>
      <c r="V5" s="889"/>
      <c r="W5" s="889"/>
      <c r="X5" s="369"/>
      <c r="Y5" s="370"/>
    </row>
    <row r="6" spans="1:25" ht="20.25" customHeight="1">
      <c r="A6" s="285"/>
      <c r="B6" s="285"/>
      <c r="C6" s="285"/>
      <c r="D6" s="284"/>
      <c r="E6" s="890"/>
      <c r="F6" s="890"/>
      <c r="G6" s="890"/>
      <c r="H6" s="284"/>
      <c r="I6" s="890" t="s">
        <v>379</v>
      </c>
      <c r="J6" s="890"/>
      <c r="K6" s="890"/>
      <c r="L6" s="286"/>
      <c r="M6" s="891" t="s">
        <v>380</v>
      </c>
      <c r="N6" s="891"/>
      <c r="O6" s="891"/>
      <c r="P6" s="286"/>
      <c r="Q6" s="891" t="s">
        <v>191</v>
      </c>
      <c r="R6" s="891"/>
      <c r="S6" s="891"/>
      <c r="T6" s="286"/>
      <c r="U6" s="891"/>
      <c r="V6" s="891"/>
      <c r="W6" s="891"/>
      <c r="X6" s="369"/>
      <c r="Y6" s="371"/>
    </row>
    <row r="7" spans="1:25" ht="20.25" customHeight="1">
      <c r="A7" s="285"/>
      <c r="B7" s="285"/>
      <c r="C7" s="285"/>
      <c r="D7" s="284"/>
      <c r="E7" s="885" t="s">
        <v>318</v>
      </c>
      <c r="F7" s="885"/>
      <c r="G7" s="885"/>
      <c r="H7" s="284"/>
      <c r="I7" s="885" t="s">
        <v>426</v>
      </c>
      <c r="J7" s="885"/>
      <c r="K7" s="885"/>
      <c r="L7" s="283"/>
      <c r="M7" s="886" t="s">
        <v>317</v>
      </c>
      <c r="N7" s="886"/>
      <c r="O7" s="886"/>
      <c r="P7" s="283"/>
      <c r="Q7" s="886" t="s">
        <v>317</v>
      </c>
      <c r="R7" s="886"/>
      <c r="S7" s="886"/>
      <c r="T7" s="283"/>
      <c r="U7" s="886" t="s">
        <v>317</v>
      </c>
      <c r="V7" s="886"/>
      <c r="W7" s="886"/>
      <c r="X7" s="369"/>
      <c r="Y7" s="372"/>
    </row>
    <row r="8" spans="1:25" ht="20.25" customHeight="1">
      <c r="A8" s="285"/>
      <c r="B8" s="285"/>
      <c r="C8" s="285"/>
      <c r="D8" s="284"/>
      <c r="E8" s="284" t="s">
        <v>761</v>
      </c>
      <c r="F8" s="284"/>
      <c r="G8" s="284" t="s">
        <v>238</v>
      </c>
      <c r="H8" s="284"/>
      <c r="I8" s="284" t="s">
        <v>761</v>
      </c>
      <c r="J8" s="284"/>
      <c r="K8" s="284" t="s">
        <v>238</v>
      </c>
      <c r="L8" s="284"/>
      <c r="M8" s="284" t="s">
        <v>761</v>
      </c>
      <c r="N8" s="284"/>
      <c r="O8" s="284" t="s">
        <v>238</v>
      </c>
      <c r="P8" s="284"/>
      <c r="Q8" s="284" t="s">
        <v>761</v>
      </c>
      <c r="R8" s="284"/>
      <c r="S8" s="284" t="s">
        <v>238</v>
      </c>
      <c r="T8" s="284"/>
      <c r="U8" s="284" t="s">
        <v>761</v>
      </c>
      <c r="V8" s="284"/>
      <c r="W8" s="284" t="s">
        <v>238</v>
      </c>
      <c r="X8" s="369"/>
      <c r="Y8" s="372"/>
    </row>
    <row r="9" spans="1:25" ht="20.25" customHeight="1">
      <c r="A9" s="287"/>
      <c r="B9" s="287"/>
      <c r="C9" s="287"/>
      <c r="D9" s="286"/>
      <c r="E9" s="288">
        <v>2017</v>
      </c>
      <c r="F9" s="289"/>
      <c r="G9" s="288">
        <v>2016</v>
      </c>
      <c r="H9" s="289"/>
      <c r="I9" s="288">
        <v>2017</v>
      </c>
      <c r="J9" s="289"/>
      <c r="K9" s="288">
        <v>2016</v>
      </c>
      <c r="L9" s="289"/>
      <c r="M9" s="288">
        <v>2017</v>
      </c>
      <c r="N9" s="289"/>
      <c r="O9" s="288">
        <v>2016</v>
      </c>
      <c r="P9" s="289"/>
      <c r="Q9" s="288">
        <v>2017</v>
      </c>
      <c r="R9" s="289"/>
      <c r="S9" s="288">
        <v>2016</v>
      </c>
      <c r="T9" s="289"/>
      <c r="U9" s="288">
        <v>2017</v>
      </c>
      <c r="V9" s="289"/>
      <c r="W9" s="288">
        <v>2016</v>
      </c>
      <c r="X9" s="373"/>
      <c r="Y9" s="372"/>
    </row>
    <row r="10" spans="1:25" ht="6" customHeight="1">
      <c r="A10" s="371"/>
      <c r="B10" s="371"/>
      <c r="C10" s="371"/>
      <c r="D10" s="369"/>
      <c r="E10" s="373"/>
      <c r="F10" s="373"/>
      <c r="G10" s="373"/>
      <c r="H10" s="373"/>
      <c r="I10" s="373"/>
      <c r="J10" s="373"/>
      <c r="K10" s="373"/>
      <c r="L10" s="373"/>
      <c r="M10" s="373"/>
      <c r="N10" s="373"/>
      <c r="O10" s="373"/>
      <c r="P10" s="373"/>
      <c r="Q10" s="373"/>
      <c r="R10" s="373"/>
      <c r="S10" s="373"/>
      <c r="T10" s="373"/>
      <c r="U10" s="373"/>
      <c r="V10" s="373"/>
      <c r="W10" s="373"/>
      <c r="X10" s="373"/>
      <c r="Y10" s="372"/>
    </row>
    <row r="11" spans="1:25" ht="20.25" customHeight="1">
      <c r="A11" s="369">
        <v>1</v>
      </c>
      <c r="B11" s="374" t="s">
        <v>328</v>
      </c>
      <c r="C11" s="368" t="s">
        <v>327</v>
      </c>
      <c r="D11" s="375" t="s">
        <v>362</v>
      </c>
      <c r="E11" s="376">
        <v>290634</v>
      </c>
      <c r="F11" s="376"/>
      <c r="G11" s="376">
        <v>290634</v>
      </c>
      <c r="H11" s="377"/>
      <c r="I11" s="378">
        <v>22.49</v>
      </c>
      <c r="J11" s="377"/>
      <c r="K11" s="378">
        <v>22.49</v>
      </c>
      <c r="L11" s="377"/>
      <c r="M11" s="379">
        <v>3743532556.12</v>
      </c>
      <c r="N11" s="377"/>
      <c r="O11" s="379">
        <v>3654021352.4</v>
      </c>
      <c r="P11" s="377"/>
      <c r="Q11" s="380">
        <v>702907481.99</v>
      </c>
      <c r="R11" s="377"/>
      <c r="S11" s="380">
        <v>702907481.99</v>
      </c>
      <c r="T11" s="377"/>
      <c r="U11" s="380">
        <v>0</v>
      </c>
      <c r="V11" s="377"/>
      <c r="W11" s="380">
        <v>68621322</v>
      </c>
      <c r="X11" s="377"/>
      <c r="Y11" s="381"/>
    </row>
    <row r="12" spans="1:25" ht="20.25" customHeight="1">
      <c r="A12" s="369">
        <v>2</v>
      </c>
      <c r="B12" s="374" t="s">
        <v>322</v>
      </c>
      <c r="C12" s="368" t="s">
        <v>323</v>
      </c>
      <c r="D12" s="375" t="s">
        <v>362</v>
      </c>
      <c r="E12" s="376">
        <v>180000</v>
      </c>
      <c r="F12" s="376"/>
      <c r="G12" s="376">
        <v>180000</v>
      </c>
      <c r="H12" s="377"/>
      <c r="I12" s="378">
        <v>21.96</v>
      </c>
      <c r="J12" s="377"/>
      <c r="K12" s="378">
        <v>21.96</v>
      </c>
      <c r="L12" s="377"/>
      <c r="M12" s="379">
        <v>3546478980.63</v>
      </c>
      <c r="N12" s="377"/>
      <c r="O12" s="379">
        <v>3432954717.15</v>
      </c>
      <c r="P12" s="377"/>
      <c r="Q12" s="380">
        <v>90310095.47</v>
      </c>
      <c r="R12" s="377"/>
      <c r="S12" s="380">
        <v>90310095.47</v>
      </c>
      <c r="T12" s="377"/>
      <c r="U12" s="380">
        <v>0</v>
      </c>
      <c r="V12" s="377"/>
      <c r="W12" s="380">
        <v>187328686.8</v>
      </c>
      <c r="X12" s="377"/>
      <c r="Y12" s="381"/>
    </row>
    <row r="13" spans="1:25" ht="20.25" customHeight="1">
      <c r="A13" s="369">
        <v>3</v>
      </c>
      <c r="B13" s="374" t="s">
        <v>326</v>
      </c>
      <c r="C13" s="368" t="s">
        <v>327</v>
      </c>
      <c r="D13" s="375" t="s">
        <v>362</v>
      </c>
      <c r="E13" s="376">
        <v>330000</v>
      </c>
      <c r="F13" s="376"/>
      <c r="G13" s="376">
        <v>330000</v>
      </c>
      <c r="H13" s="377"/>
      <c r="I13" s="378">
        <v>20</v>
      </c>
      <c r="J13" s="377"/>
      <c r="K13" s="378">
        <v>20</v>
      </c>
      <c r="L13" s="377"/>
      <c r="M13" s="379">
        <v>2585680804.5</v>
      </c>
      <c r="N13" s="377"/>
      <c r="O13" s="379">
        <v>2504617147.6600003</v>
      </c>
      <c r="P13" s="377"/>
      <c r="Q13" s="380">
        <v>319800476</v>
      </c>
      <c r="R13" s="377"/>
      <c r="S13" s="380">
        <v>319800476</v>
      </c>
      <c r="T13" s="377"/>
      <c r="U13" s="380">
        <v>0</v>
      </c>
      <c r="V13" s="377"/>
      <c r="W13" s="380">
        <v>72600071.5</v>
      </c>
      <c r="X13" s="377"/>
      <c r="Y13" s="381"/>
    </row>
    <row r="14" spans="1:25" ht="20.25" customHeight="1">
      <c r="A14" s="369">
        <v>4</v>
      </c>
      <c r="B14" s="374" t="s">
        <v>324</v>
      </c>
      <c r="C14" s="368" t="s">
        <v>325</v>
      </c>
      <c r="D14" s="375" t="s">
        <v>362</v>
      </c>
      <c r="E14" s="376">
        <v>120000</v>
      </c>
      <c r="F14" s="376"/>
      <c r="G14" s="376">
        <v>120000</v>
      </c>
      <c r="H14" s="377"/>
      <c r="I14" s="378">
        <v>21.26</v>
      </c>
      <c r="J14" s="377"/>
      <c r="K14" s="378">
        <v>21.26</v>
      </c>
      <c r="L14" s="377"/>
      <c r="M14" s="379">
        <v>1174079989.52</v>
      </c>
      <c r="N14" s="377"/>
      <c r="O14" s="379">
        <v>1144839092.66</v>
      </c>
      <c r="P14" s="377">
        <v>1081479481.3100002</v>
      </c>
      <c r="Q14" s="380">
        <v>63545155</v>
      </c>
      <c r="R14" s="377"/>
      <c r="S14" s="380">
        <v>63545155</v>
      </c>
      <c r="T14" s="377">
        <v>1081479481.3100002</v>
      </c>
      <c r="U14" s="380">
        <v>0</v>
      </c>
      <c r="V14" s="377"/>
      <c r="W14" s="380">
        <v>28063750</v>
      </c>
      <c r="X14" s="377"/>
      <c r="Y14" s="381"/>
    </row>
    <row r="15" spans="1:25" ht="20.25" customHeight="1">
      <c r="A15" s="369">
        <v>5</v>
      </c>
      <c r="B15" s="374" t="s">
        <v>319</v>
      </c>
      <c r="C15" s="368" t="s">
        <v>320</v>
      </c>
      <c r="D15" s="375" t="s">
        <v>362</v>
      </c>
      <c r="E15" s="376">
        <v>120000</v>
      </c>
      <c r="F15" s="376"/>
      <c r="G15" s="376">
        <v>120000</v>
      </c>
      <c r="H15" s="377"/>
      <c r="I15" s="378">
        <v>23.52</v>
      </c>
      <c r="J15" s="377"/>
      <c r="K15" s="378">
        <v>23.52</v>
      </c>
      <c r="L15" s="377"/>
      <c r="M15" s="379">
        <v>816654563.8</v>
      </c>
      <c r="N15" s="377"/>
      <c r="O15" s="379">
        <v>803225676.8</v>
      </c>
      <c r="P15" s="377"/>
      <c r="Q15" s="380">
        <v>28688920.22</v>
      </c>
      <c r="R15" s="377"/>
      <c r="S15" s="380">
        <v>28688920.22</v>
      </c>
      <c r="T15" s="377"/>
      <c r="U15" s="380">
        <v>0</v>
      </c>
      <c r="V15" s="380"/>
      <c r="W15" s="380">
        <v>21165615</v>
      </c>
      <c r="X15" s="377"/>
      <c r="Y15" s="381"/>
    </row>
    <row r="16" spans="1:25" ht="20.25" customHeight="1">
      <c r="A16" s="369">
        <v>6</v>
      </c>
      <c r="B16" s="374" t="s">
        <v>343</v>
      </c>
      <c r="C16" s="368" t="s">
        <v>344</v>
      </c>
      <c r="D16" s="375" t="s">
        <v>362</v>
      </c>
      <c r="E16" s="376">
        <v>300000</v>
      </c>
      <c r="F16" s="376"/>
      <c r="G16" s="376">
        <v>300000</v>
      </c>
      <c r="H16" s="382"/>
      <c r="I16" s="378">
        <v>24.8</v>
      </c>
      <c r="J16" s="382"/>
      <c r="K16" s="378">
        <v>24.8</v>
      </c>
      <c r="L16" s="382"/>
      <c r="M16" s="379">
        <v>923063449.49</v>
      </c>
      <c r="N16" s="382"/>
      <c r="O16" s="379">
        <v>880726656.9300001</v>
      </c>
      <c r="P16" s="382"/>
      <c r="Q16" s="380">
        <v>74400000</v>
      </c>
      <c r="R16" s="382"/>
      <c r="S16" s="380">
        <v>74400000</v>
      </c>
      <c r="T16" s="382"/>
      <c r="U16" s="380">
        <v>0</v>
      </c>
      <c r="V16" s="382"/>
      <c r="W16" s="380">
        <v>79236000</v>
      </c>
      <c r="X16" s="382"/>
      <c r="Y16" s="381"/>
    </row>
    <row r="17" spans="1:25" ht="20.25" customHeight="1">
      <c r="A17" s="369">
        <v>7</v>
      </c>
      <c r="B17" s="374" t="s">
        <v>248</v>
      </c>
      <c r="C17" s="368" t="s">
        <v>347</v>
      </c>
      <c r="D17" s="375" t="s">
        <v>362</v>
      </c>
      <c r="E17" s="376">
        <v>120000</v>
      </c>
      <c r="F17" s="376"/>
      <c r="G17" s="376">
        <v>120000</v>
      </c>
      <c r="H17" s="382"/>
      <c r="I17" s="378">
        <v>25</v>
      </c>
      <c r="J17" s="382"/>
      <c r="K17" s="378">
        <v>25</v>
      </c>
      <c r="L17" s="382"/>
      <c r="M17" s="379">
        <v>877736278.38</v>
      </c>
      <c r="N17" s="382"/>
      <c r="O17" s="379">
        <v>901120118.6700002</v>
      </c>
      <c r="P17" s="382"/>
      <c r="Q17" s="380">
        <v>165000000</v>
      </c>
      <c r="R17" s="382"/>
      <c r="S17" s="380">
        <v>165000000</v>
      </c>
      <c r="T17" s="382"/>
      <c r="U17" s="380">
        <v>21000000</v>
      </c>
      <c r="V17" s="382"/>
      <c r="W17" s="380">
        <v>24000000</v>
      </c>
      <c r="X17" s="382"/>
      <c r="Y17" s="381"/>
    </row>
    <row r="18" spans="1:25" ht="20.25" customHeight="1">
      <c r="A18" s="369">
        <v>8</v>
      </c>
      <c r="B18" s="374" t="s">
        <v>329</v>
      </c>
      <c r="C18" s="368" t="s">
        <v>330</v>
      </c>
      <c r="D18" s="375" t="s">
        <v>362</v>
      </c>
      <c r="E18" s="376">
        <v>60000</v>
      </c>
      <c r="F18" s="376"/>
      <c r="G18" s="376">
        <v>60000</v>
      </c>
      <c r="H18" s="382"/>
      <c r="I18" s="378">
        <v>37.73</v>
      </c>
      <c r="J18" s="382"/>
      <c r="K18" s="378">
        <v>37.73</v>
      </c>
      <c r="L18" s="382"/>
      <c r="M18" s="379">
        <v>673755841.62</v>
      </c>
      <c r="N18" s="382"/>
      <c r="O18" s="379">
        <v>627420666.49</v>
      </c>
      <c r="P18" s="382"/>
      <c r="Q18" s="380">
        <v>22639600</v>
      </c>
      <c r="R18" s="382"/>
      <c r="S18" s="380">
        <v>22639600</v>
      </c>
      <c r="T18" s="382"/>
      <c r="U18" s="380">
        <v>0</v>
      </c>
      <c r="V18" s="382"/>
      <c r="W18" s="380">
        <v>19243660</v>
      </c>
      <c r="X18" s="382"/>
      <c r="Y18" s="381"/>
    </row>
    <row r="19" spans="1:25" ht="20.25" customHeight="1">
      <c r="A19" s="369">
        <v>9</v>
      </c>
      <c r="B19" s="374" t="s">
        <v>496</v>
      </c>
      <c r="C19" s="368"/>
      <c r="E19" s="376"/>
      <c r="F19" s="376"/>
      <c r="G19" s="376"/>
      <c r="H19" s="382"/>
      <c r="I19" s="378"/>
      <c r="J19" s="382"/>
      <c r="K19" s="378"/>
      <c r="L19" s="382"/>
      <c r="N19" s="382"/>
      <c r="P19" s="382"/>
      <c r="Q19" s="380"/>
      <c r="R19" s="382"/>
      <c r="S19" s="380"/>
      <c r="T19" s="382"/>
      <c r="U19" s="380"/>
      <c r="V19" s="382"/>
      <c r="W19" s="380"/>
      <c r="X19" s="382"/>
      <c r="Y19" s="381"/>
    </row>
    <row r="20" spans="1:25" ht="20.25" customHeight="1">
      <c r="A20" s="369"/>
      <c r="B20" s="374" t="s">
        <v>615</v>
      </c>
      <c r="C20" s="368" t="s">
        <v>53</v>
      </c>
      <c r="D20" s="375" t="s">
        <v>346</v>
      </c>
      <c r="E20" s="376">
        <v>378934</v>
      </c>
      <c r="F20" s="376"/>
      <c r="G20" s="376">
        <v>378934</v>
      </c>
      <c r="H20" s="382"/>
      <c r="I20" s="378">
        <v>25.5</v>
      </c>
      <c r="J20" s="382"/>
      <c r="K20" s="378">
        <v>25.5</v>
      </c>
      <c r="L20" s="382"/>
      <c r="M20" s="379">
        <v>211543343.08</v>
      </c>
      <c r="N20" s="382"/>
      <c r="O20" s="379">
        <v>222524694.82</v>
      </c>
      <c r="P20" s="382"/>
      <c r="Q20" s="380">
        <v>196965028</v>
      </c>
      <c r="R20" s="382"/>
      <c r="S20" s="380">
        <v>196965028</v>
      </c>
      <c r="T20" s="382"/>
      <c r="U20" s="380">
        <v>18521579.5</v>
      </c>
      <c r="V20" s="382"/>
      <c r="W20" s="380">
        <v>0</v>
      </c>
      <c r="X20" s="382"/>
      <c r="Y20" s="381"/>
    </row>
    <row r="21" spans="1:25" ht="20.25" customHeight="1">
      <c r="A21" s="369">
        <v>10</v>
      </c>
      <c r="B21" s="374" t="s">
        <v>353</v>
      </c>
      <c r="C21" s="368" t="s">
        <v>354</v>
      </c>
      <c r="D21" s="375" t="s">
        <v>362</v>
      </c>
      <c r="E21" s="376">
        <v>250000</v>
      </c>
      <c r="F21" s="376"/>
      <c r="G21" s="376">
        <v>250000</v>
      </c>
      <c r="H21" s="382"/>
      <c r="I21" s="378">
        <v>40</v>
      </c>
      <c r="J21" s="382"/>
      <c r="K21" s="378">
        <v>40</v>
      </c>
      <c r="L21" s="382"/>
      <c r="M21" s="379">
        <v>150563980.36</v>
      </c>
      <c r="N21" s="382"/>
      <c r="O21" s="379">
        <v>163534683.89</v>
      </c>
      <c r="P21" s="382"/>
      <c r="Q21" s="380">
        <v>100000000</v>
      </c>
      <c r="R21" s="382"/>
      <c r="S21" s="380">
        <v>100000000</v>
      </c>
      <c r="T21" s="382"/>
      <c r="U21" s="380">
        <v>0</v>
      </c>
      <c r="V21" s="382"/>
      <c r="W21" s="380">
        <v>1000000</v>
      </c>
      <c r="X21" s="382"/>
      <c r="Y21" s="381"/>
    </row>
    <row r="22" spans="1:25" ht="20.25" customHeight="1">
      <c r="A22" s="369">
        <v>11</v>
      </c>
      <c r="B22" s="374" t="s">
        <v>341</v>
      </c>
      <c r="C22" s="368" t="s">
        <v>342</v>
      </c>
      <c r="D22" s="375" t="s">
        <v>362</v>
      </c>
      <c r="E22" s="376">
        <v>40000</v>
      </c>
      <c r="F22" s="376"/>
      <c r="G22" s="376">
        <v>40000</v>
      </c>
      <c r="H22" s="382"/>
      <c r="I22" s="378">
        <v>28.15</v>
      </c>
      <c r="J22" s="382"/>
      <c r="K22" s="378">
        <v>28.15</v>
      </c>
      <c r="L22" s="382"/>
      <c r="M22" s="379">
        <v>128261372.25</v>
      </c>
      <c r="N22" s="382"/>
      <c r="O22" s="379">
        <v>124495661.15</v>
      </c>
      <c r="P22" s="382"/>
      <c r="Q22" s="380">
        <v>11258200</v>
      </c>
      <c r="R22" s="382"/>
      <c r="S22" s="380">
        <v>11258200</v>
      </c>
      <c r="T22" s="382"/>
      <c r="U22" s="380">
        <v>0</v>
      </c>
      <c r="V22" s="382"/>
      <c r="W22" s="380">
        <v>3377460</v>
      </c>
      <c r="X22" s="382"/>
      <c r="Y22" s="381"/>
    </row>
    <row r="23" spans="1:25" ht="20.25" customHeight="1">
      <c r="A23" s="369">
        <v>12</v>
      </c>
      <c r="B23" s="374" t="s">
        <v>165</v>
      </c>
      <c r="C23" s="368" t="s">
        <v>330</v>
      </c>
      <c r="D23" s="375" t="s">
        <v>362</v>
      </c>
      <c r="E23" s="376">
        <v>120000</v>
      </c>
      <c r="F23" s="376"/>
      <c r="G23" s="376">
        <v>120000</v>
      </c>
      <c r="H23" s="382"/>
      <c r="I23" s="378">
        <v>20</v>
      </c>
      <c r="J23" s="382"/>
      <c r="K23" s="378">
        <v>20</v>
      </c>
      <c r="L23" s="382"/>
      <c r="M23" s="379">
        <v>116016156.04</v>
      </c>
      <c r="N23" s="382"/>
      <c r="O23" s="379">
        <v>115630802.89</v>
      </c>
      <c r="P23" s="382"/>
      <c r="Q23" s="380">
        <v>47625000</v>
      </c>
      <c r="R23" s="382"/>
      <c r="S23" s="380">
        <v>47625000</v>
      </c>
      <c r="T23" s="382"/>
      <c r="U23" s="380">
        <v>0</v>
      </c>
      <c r="V23" s="382"/>
      <c r="W23" s="380">
        <v>0</v>
      </c>
      <c r="X23" s="382"/>
      <c r="Y23" s="381"/>
    </row>
    <row r="24" spans="1:25" ht="20.25" customHeight="1">
      <c r="A24" s="369">
        <v>13</v>
      </c>
      <c r="B24" s="374" t="s">
        <v>139</v>
      </c>
      <c r="C24" s="368" t="s">
        <v>342</v>
      </c>
      <c r="D24" s="375" t="s">
        <v>267</v>
      </c>
      <c r="E24" s="383">
        <v>270000</v>
      </c>
      <c r="F24" s="376"/>
      <c r="G24" s="383">
        <v>270000</v>
      </c>
      <c r="H24" s="382"/>
      <c r="I24" s="378">
        <v>36</v>
      </c>
      <c r="J24" s="382"/>
      <c r="K24" s="378">
        <v>36</v>
      </c>
      <c r="L24" s="382"/>
      <c r="M24" s="379">
        <v>97005143.22</v>
      </c>
      <c r="N24" s="382"/>
      <c r="O24" s="379">
        <v>97005316.02</v>
      </c>
      <c r="P24" s="382"/>
      <c r="Q24" s="380">
        <v>97199990</v>
      </c>
      <c r="R24" s="382"/>
      <c r="S24" s="380">
        <v>97199990</v>
      </c>
      <c r="T24" s="382"/>
      <c r="U24" s="380">
        <v>0</v>
      </c>
      <c r="V24" s="382"/>
      <c r="W24" s="380">
        <v>0</v>
      </c>
      <c r="X24" s="382"/>
      <c r="Y24" s="381"/>
    </row>
    <row r="25" spans="1:25" ht="20.25" customHeight="1">
      <c r="A25" s="369">
        <v>14</v>
      </c>
      <c r="B25" s="374" t="s">
        <v>556</v>
      </c>
      <c r="C25" s="368" t="s">
        <v>480</v>
      </c>
      <c r="D25" s="375" t="s">
        <v>127</v>
      </c>
      <c r="E25" s="376">
        <v>332000</v>
      </c>
      <c r="F25" s="376"/>
      <c r="G25" s="376">
        <v>332000</v>
      </c>
      <c r="H25" s="380"/>
      <c r="I25" s="378">
        <v>20</v>
      </c>
      <c r="J25" s="380"/>
      <c r="K25" s="378">
        <v>20</v>
      </c>
      <c r="L25" s="380"/>
      <c r="M25" s="379">
        <v>68055683.38</v>
      </c>
      <c r="N25" s="380"/>
      <c r="O25" s="379">
        <v>66637227.4</v>
      </c>
      <c r="P25" s="380"/>
      <c r="Q25" s="380">
        <v>66400000</v>
      </c>
      <c r="R25" s="380"/>
      <c r="S25" s="380">
        <v>66400000</v>
      </c>
      <c r="T25" s="380"/>
      <c r="U25" s="380">
        <v>0</v>
      </c>
      <c r="V25" s="380"/>
      <c r="W25" s="380">
        <v>0</v>
      </c>
      <c r="X25" s="380"/>
      <c r="Y25" s="381"/>
    </row>
    <row r="26" spans="1:25" ht="20.25" customHeight="1">
      <c r="A26" s="369">
        <v>15</v>
      </c>
      <c r="B26" s="374" t="s">
        <v>339</v>
      </c>
      <c r="C26" s="368" t="s">
        <v>340</v>
      </c>
      <c r="D26" s="375" t="s">
        <v>363</v>
      </c>
      <c r="E26" s="376">
        <v>325000</v>
      </c>
      <c r="F26" s="376"/>
      <c r="G26" s="376">
        <v>345000</v>
      </c>
      <c r="H26" s="380"/>
      <c r="I26" s="378">
        <v>26.3</v>
      </c>
      <c r="J26" s="380"/>
      <c r="K26" s="378">
        <v>24.78</v>
      </c>
      <c r="L26" s="380"/>
      <c r="M26" s="380">
        <v>64752700.4</v>
      </c>
      <c r="N26" s="380"/>
      <c r="O26" s="380">
        <v>67410379.08</v>
      </c>
      <c r="P26" s="380"/>
      <c r="Q26" s="380">
        <v>148407884</v>
      </c>
      <c r="R26" s="380"/>
      <c r="S26" s="380">
        <v>148407884</v>
      </c>
      <c r="T26" s="380"/>
      <c r="U26" s="380">
        <v>0</v>
      </c>
      <c r="V26" s="380"/>
      <c r="W26" s="380">
        <v>0</v>
      </c>
      <c r="X26" s="380"/>
      <c r="Y26" s="381"/>
    </row>
    <row r="27" spans="1:25" ht="20.25" customHeight="1">
      <c r="A27" s="369">
        <v>16</v>
      </c>
      <c r="B27" s="374" t="s">
        <v>332</v>
      </c>
      <c r="C27" s="368" t="s">
        <v>333</v>
      </c>
      <c r="D27" s="375" t="s">
        <v>363</v>
      </c>
      <c r="E27" s="376">
        <v>20000</v>
      </c>
      <c r="F27" s="376"/>
      <c r="G27" s="376">
        <v>20000</v>
      </c>
      <c r="H27" s="382"/>
      <c r="I27" s="378">
        <v>33.52</v>
      </c>
      <c r="J27" s="382"/>
      <c r="K27" s="378">
        <v>33.52</v>
      </c>
      <c r="L27" s="382"/>
      <c r="M27" s="379">
        <v>59973206.31</v>
      </c>
      <c r="N27" s="382"/>
      <c r="O27" s="379">
        <v>60363824.199999996</v>
      </c>
      <c r="P27" s="382"/>
      <c r="Q27" s="380">
        <v>6704000</v>
      </c>
      <c r="R27" s="382"/>
      <c r="S27" s="380">
        <v>6704000</v>
      </c>
      <c r="T27" s="382"/>
      <c r="U27" s="380">
        <v>0</v>
      </c>
      <c r="V27" s="382"/>
      <c r="W27" s="380">
        <v>335200</v>
      </c>
      <c r="X27" s="382"/>
      <c r="Y27" s="381"/>
    </row>
    <row r="28" spans="1:25" ht="20.25" customHeight="1">
      <c r="A28" s="369">
        <v>17</v>
      </c>
      <c r="B28" s="374" t="s">
        <v>557</v>
      </c>
      <c r="C28" s="368" t="s">
        <v>349</v>
      </c>
      <c r="D28" s="375" t="s">
        <v>363</v>
      </c>
      <c r="E28" s="376">
        <v>142000</v>
      </c>
      <c r="F28" s="376"/>
      <c r="G28" s="376">
        <v>142000</v>
      </c>
      <c r="H28" s="382"/>
      <c r="I28" s="378">
        <v>23.75</v>
      </c>
      <c r="J28" s="382"/>
      <c r="K28" s="378">
        <v>23.75</v>
      </c>
      <c r="L28" s="382"/>
      <c r="M28" s="379">
        <v>51134267.1</v>
      </c>
      <c r="N28" s="382"/>
      <c r="O28" s="379">
        <v>52004740.5</v>
      </c>
      <c r="P28" s="382"/>
      <c r="Q28" s="380">
        <v>33725000</v>
      </c>
      <c r="R28" s="382"/>
      <c r="S28" s="380">
        <v>33725000</v>
      </c>
      <c r="T28" s="382"/>
      <c r="U28" s="380">
        <v>0</v>
      </c>
      <c r="V28" s="382"/>
      <c r="W28" s="380">
        <v>505875</v>
      </c>
      <c r="X28" s="382"/>
      <c r="Y28" s="381"/>
    </row>
    <row r="29" spans="1:25" ht="20.25" customHeight="1">
      <c r="A29" s="369">
        <v>18</v>
      </c>
      <c r="B29" s="374" t="s">
        <v>338</v>
      </c>
      <c r="C29" s="368" t="s">
        <v>432</v>
      </c>
      <c r="D29" s="375" t="s">
        <v>346</v>
      </c>
      <c r="E29" s="376">
        <v>20000</v>
      </c>
      <c r="F29" s="376"/>
      <c r="G29" s="376">
        <v>20000</v>
      </c>
      <c r="H29" s="382"/>
      <c r="I29" s="378">
        <v>40</v>
      </c>
      <c r="J29" s="382"/>
      <c r="K29" s="378">
        <v>40</v>
      </c>
      <c r="L29" s="382"/>
      <c r="M29" s="379">
        <v>24246887.5</v>
      </c>
      <c r="N29" s="382"/>
      <c r="O29" s="379">
        <v>25246647.610000003</v>
      </c>
      <c r="P29" s="382"/>
      <c r="Q29" s="380">
        <v>10000000</v>
      </c>
      <c r="R29" s="382"/>
      <c r="S29" s="380">
        <v>10000000</v>
      </c>
      <c r="T29" s="382"/>
      <c r="U29" s="380">
        <v>0</v>
      </c>
      <c r="V29" s="382"/>
      <c r="W29" s="380">
        <v>800000</v>
      </c>
      <c r="X29" s="382"/>
      <c r="Y29" s="381"/>
    </row>
    <row r="30" spans="1:25" ht="20.25" customHeight="1">
      <c r="A30" s="369">
        <v>19</v>
      </c>
      <c r="B30" s="374" t="s">
        <v>558</v>
      </c>
      <c r="C30" s="368" t="s">
        <v>355</v>
      </c>
      <c r="D30" s="375" t="s">
        <v>346</v>
      </c>
      <c r="E30" s="376">
        <v>20000</v>
      </c>
      <c r="F30" s="376"/>
      <c r="G30" s="376">
        <v>20000</v>
      </c>
      <c r="H30" s="382"/>
      <c r="I30" s="378">
        <v>23.5</v>
      </c>
      <c r="J30" s="382"/>
      <c r="K30" s="378">
        <v>23.5</v>
      </c>
      <c r="L30" s="382"/>
      <c r="M30" s="379">
        <v>21066915.01</v>
      </c>
      <c r="N30" s="382"/>
      <c r="O30" s="379">
        <v>22767200.11</v>
      </c>
      <c r="P30" s="382"/>
      <c r="Q30" s="380">
        <v>17285646.740000002</v>
      </c>
      <c r="R30" s="382"/>
      <c r="S30" s="380">
        <v>17285646.740000002</v>
      </c>
      <c r="T30" s="382"/>
      <c r="U30" s="380">
        <v>0</v>
      </c>
      <c r="V30" s="382"/>
      <c r="W30" s="380">
        <v>940000</v>
      </c>
      <c r="X30" s="382"/>
      <c r="Y30" s="381"/>
    </row>
    <row r="31" spans="1:25" ht="20.25" customHeight="1">
      <c r="A31" s="369">
        <v>20</v>
      </c>
      <c r="B31" s="374" t="s">
        <v>334</v>
      </c>
      <c r="C31" s="368" t="s">
        <v>320</v>
      </c>
      <c r="D31" s="375" t="s">
        <v>127</v>
      </c>
      <c r="E31" s="376">
        <v>111250</v>
      </c>
      <c r="F31" s="376"/>
      <c r="G31" s="376">
        <v>111250</v>
      </c>
      <c r="H31" s="382"/>
      <c r="I31" s="378">
        <v>32.11</v>
      </c>
      <c r="J31" s="382"/>
      <c r="K31" s="378">
        <v>32.11</v>
      </c>
      <c r="L31" s="382"/>
      <c r="M31" s="387">
        <v>12353023.27</v>
      </c>
      <c r="N31" s="382"/>
      <c r="O31" s="387">
        <v>12353023.27</v>
      </c>
      <c r="P31" s="382"/>
      <c r="Q31" s="380">
        <v>58152029.69</v>
      </c>
      <c r="R31" s="382"/>
      <c r="S31" s="380">
        <v>58152029.69</v>
      </c>
      <c r="T31" s="382"/>
      <c r="U31" s="380">
        <v>0</v>
      </c>
      <c r="V31" s="382"/>
      <c r="W31" s="380">
        <v>0</v>
      </c>
      <c r="X31" s="382"/>
      <c r="Y31" s="381"/>
    </row>
    <row r="32" spans="1:25" ht="20.25" customHeight="1">
      <c r="A32" s="369">
        <v>21</v>
      </c>
      <c r="B32" s="374" t="s">
        <v>3</v>
      </c>
      <c r="C32" s="368" t="s">
        <v>4</v>
      </c>
      <c r="D32" s="375" t="s">
        <v>346</v>
      </c>
      <c r="E32" s="376">
        <v>10000</v>
      </c>
      <c r="F32" s="376"/>
      <c r="G32" s="376">
        <v>10000</v>
      </c>
      <c r="H32" s="382"/>
      <c r="I32" s="378">
        <v>30</v>
      </c>
      <c r="J32" s="382"/>
      <c r="K32" s="378">
        <v>30</v>
      </c>
      <c r="L32" s="382"/>
      <c r="M32" s="379">
        <v>10716035.78</v>
      </c>
      <c r="N32" s="382"/>
      <c r="O32" s="379">
        <v>10702689.37</v>
      </c>
      <c r="P32" s="382"/>
      <c r="Q32" s="380">
        <v>11049900</v>
      </c>
      <c r="R32" s="382"/>
      <c r="S32" s="380">
        <v>11049900</v>
      </c>
      <c r="T32" s="382"/>
      <c r="U32" s="380">
        <v>0</v>
      </c>
      <c r="V32" s="382"/>
      <c r="W32" s="380">
        <v>1200000</v>
      </c>
      <c r="X32" s="382"/>
      <c r="Y32" s="381"/>
    </row>
    <row r="33" spans="1:25" ht="20.25" customHeight="1">
      <c r="A33" s="369">
        <v>22</v>
      </c>
      <c r="B33" s="374" t="s">
        <v>559</v>
      </c>
      <c r="C33" s="368" t="s">
        <v>473</v>
      </c>
      <c r="D33" s="375" t="s">
        <v>366</v>
      </c>
      <c r="E33" s="383" t="s">
        <v>481</v>
      </c>
      <c r="F33" s="376"/>
      <c r="G33" s="383" t="s">
        <v>481</v>
      </c>
      <c r="H33" s="380"/>
      <c r="I33" s="378">
        <v>20</v>
      </c>
      <c r="J33" s="380"/>
      <c r="K33" s="378">
        <v>20</v>
      </c>
      <c r="L33" s="380"/>
      <c r="M33" s="379">
        <v>7170476.45</v>
      </c>
      <c r="N33" s="380"/>
      <c r="O33" s="379">
        <v>6894743.58</v>
      </c>
      <c r="P33" s="380"/>
      <c r="Q33" s="380">
        <v>3236800</v>
      </c>
      <c r="R33" s="380"/>
      <c r="S33" s="380">
        <v>3236800</v>
      </c>
      <c r="T33" s="380"/>
      <c r="U33" s="380">
        <v>0</v>
      </c>
      <c r="V33" s="380"/>
      <c r="W33" s="380">
        <v>0</v>
      </c>
      <c r="X33" s="380"/>
      <c r="Y33" s="381"/>
    </row>
    <row r="34" spans="1:25" ht="20.25" customHeight="1">
      <c r="A34" s="369">
        <v>23</v>
      </c>
      <c r="B34" s="374" t="s">
        <v>337</v>
      </c>
      <c r="C34" s="368" t="s">
        <v>320</v>
      </c>
      <c r="D34" s="375" t="s">
        <v>364</v>
      </c>
      <c r="E34" s="376">
        <v>18000</v>
      </c>
      <c r="F34" s="376"/>
      <c r="G34" s="376">
        <v>36000</v>
      </c>
      <c r="H34" s="382"/>
      <c r="I34" s="378">
        <v>20</v>
      </c>
      <c r="J34" s="382"/>
      <c r="K34" s="378">
        <v>20</v>
      </c>
      <c r="L34" s="382"/>
      <c r="M34" s="379">
        <v>2753306.57</v>
      </c>
      <c r="N34" s="382"/>
      <c r="O34" s="379">
        <v>3214412.5199999996</v>
      </c>
      <c r="P34" s="382"/>
      <c r="Q34" s="380">
        <v>7200000</v>
      </c>
      <c r="R34" s="382"/>
      <c r="S34" s="380">
        <v>7200000</v>
      </c>
      <c r="T34" s="382"/>
      <c r="U34" s="380">
        <v>0</v>
      </c>
      <c r="V34" s="382"/>
      <c r="W34" s="380">
        <v>0</v>
      </c>
      <c r="X34" s="382"/>
      <c r="Y34" s="381"/>
    </row>
    <row r="35" spans="1:25" ht="20.25" customHeight="1">
      <c r="A35" s="369">
        <v>24</v>
      </c>
      <c r="B35" s="374" t="s">
        <v>345</v>
      </c>
      <c r="C35" s="368" t="s">
        <v>342</v>
      </c>
      <c r="D35" s="375" t="s">
        <v>362</v>
      </c>
      <c r="E35" s="376">
        <v>20000</v>
      </c>
      <c r="F35" s="376"/>
      <c r="G35" s="376">
        <v>20000</v>
      </c>
      <c r="H35" s="382"/>
      <c r="I35" s="378">
        <v>26.25</v>
      </c>
      <c r="J35" s="382"/>
      <c r="K35" s="378">
        <v>26.25</v>
      </c>
      <c r="L35" s="382"/>
      <c r="M35" s="379">
        <v>0</v>
      </c>
      <c r="N35" s="382"/>
      <c r="O35" s="379">
        <v>0</v>
      </c>
      <c r="P35" s="382"/>
      <c r="Q35" s="380">
        <v>5250000</v>
      </c>
      <c r="R35" s="382"/>
      <c r="S35" s="380">
        <v>5250000</v>
      </c>
      <c r="T35" s="382"/>
      <c r="U35" s="380">
        <v>0</v>
      </c>
      <c r="V35" s="382"/>
      <c r="W35" s="380">
        <v>525000</v>
      </c>
      <c r="X35" s="382"/>
      <c r="Y35" s="381"/>
    </row>
    <row r="36" spans="1:25" ht="20.25" customHeight="1">
      <c r="A36" s="369">
        <v>25</v>
      </c>
      <c r="B36" s="374" t="s">
        <v>350</v>
      </c>
      <c r="C36" s="368" t="s">
        <v>320</v>
      </c>
      <c r="D36" s="375" t="s">
        <v>362</v>
      </c>
      <c r="E36" s="384">
        <v>0</v>
      </c>
      <c r="F36" s="384"/>
      <c r="G36" s="384">
        <v>40000</v>
      </c>
      <c r="H36" s="385"/>
      <c r="I36" s="378">
        <v>0</v>
      </c>
      <c r="J36" s="385"/>
      <c r="K36" s="378">
        <v>22.5</v>
      </c>
      <c r="L36" s="385"/>
      <c r="M36" s="379">
        <v>0</v>
      </c>
      <c r="O36" s="379">
        <v>28056009.240000002</v>
      </c>
      <c r="P36" s="385"/>
      <c r="Q36" s="386">
        <v>0</v>
      </c>
      <c r="R36" s="385"/>
      <c r="S36" s="386">
        <v>9000000</v>
      </c>
      <c r="T36" s="385"/>
      <c r="U36" s="380">
        <v>0</v>
      </c>
      <c r="V36" s="385"/>
      <c r="W36" s="380">
        <v>0</v>
      </c>
      <c r="Y36" s="381"/>
    </row>
    <row r="37" spans="1:25" ht="20.25" customHeight="1">
      <c r="A37" s="369">
        <v>26</v>
      </c>
      <c r="B37" s="374" t="s">
        <v>351</v>
      </c>
      <c r="C37" s="368" t="s">
        <v>352</v>
      </c>
      <c r="D37" s="375" t="s">
        <v>362</v>
      </c>
      <c r="E37" s="376">
        <v>0</v>
      </c>
      <c r="F37" s="376"/>
      <c r="G37" s="376">
        <v>0</v>
      </c>
      <c r="H37" s="382"/>
      <c r="I37" s="378">
        <v>0</v>
      </c>
      <c r="J37" s="382"/>
      <c r="K37" s="378">
        <v>0</v>
      </c>
      <c r="L37" s="382"/>
      <c r="M37" s="379">
        <v>0</v>
      </c>
      <c r="N37" s="382"/>
      <c r="O37" s="379">
        <v>0</v>
      </c>
      <c r="P37" s="382"/>
      <c r="Q37" s="380">
        <v>0</v>
      </c>
      <c r="R37" s="382"/>
      <c r="S37" s="380">
        <v>0</v>
      </c>
      <c r="T37" s="382"/>
      <c r="U37" s="380">
        <v>0</v>
      </c>
      <c r="V37" s="382"/>
      <c r="W37" s="380">
        <v>372960</v>
      </c>
      <c r="X37" s="382"/>
      <c r="Y37" s="381"/>
    </row>
    <row r="38" spans="2:25" ht="18">
      <c r="B38" s="365" t="s">
        <v>492</v>
      </c>
      <c r="D38" s="375"/>
      <c r="M38" s="388">
        <f>SUM(M11:M37)</f>
        <v>15366594960.78</v>
      </c>
      <c r="O38" s="388">
        <f>SUM(O11:O37)</f>
        <v>15027767484.410002</v>
      </c>
      <c r="Q38" s="388">
        <f>SUM(Q11:Q37)</f>
        <v>2287751207.11</v>
      </c>
      <c r="S38" s="388">
        <f>SUM(S11:S37)</f>
        <v>2296751207.11</v>
      </c>
      <c r="U38" s="388">
        <f>SUM(U11:U37)</f>
        <v>39521579.5</v>
      </c>
      <c r="W38" s="388">
        <f>SUM(W11:W37)</f>
        <v>509315600.3</v>
      </c>
      <c r="Y38" s="389"/>
    </row>
    <row r="39" spans="2:25" ht="20.25" customHeight="1">
      <c r="B39" s="390" t="s">
        <v>226</v>
      </c>
      <c r="C39" s="391"/>
      <c r="D39" s="391"/>
      <c r="E39" s="392" t="s">
        <v>150</v>
      </c>
      <c r="F39" s="392"/>
      <c r="H39" s="392"/>
      <c r="J39" s="392"/>
      <c r="L39" s="392"/>
      <c r="M39" s="393">
        <v>0</v>
      </c>
      <c r="N39" s="392"/>
      <c r="O39" s="393">
        <v>0</v>
      </c>
      <c r="P39" s="392"/>
      <c r="Q39" s="394">
        <v>-124378418.07</v>
      </c>
      <c r="R39" s="392"/>
      <c r="S39" s="394">
        <v>-93659929.16</v>
      </c>
      <c r="T39" s="392"/>
      <c r="U39" s="381">
        <v>0</v>
      </c>
      <c r="V39" s="392"/>
      <c r="W39" s="381">
        <v>0</v>
      </c>
      <c r="X39" s="392"/>
      <c r="Y39" s="389"/>
    </row>
    <row r="40" spans="2:25" ht="20.25" customHeight="1" thickBot="1">
      <c r="B40" s="189" t="s">
        <v>546</v>
      </c>
      <c r="C40" s="391"/>
      <c r="D40" s="391"/>
      <c r="E40" s="395"/>
      <c r="F40" s="395"/>
      <c r="H40" s="395"/>
      <c r="J40" s="395"/>
      <c r="L40" s="395"/>
      <c r="M40" s="396">
        <f>SUM(M38:M39)</f>
        <v>15366594960.78</v>
      </c>
      <c r="N40" s="395"/>
      <c r="O40" s="396">
        <f aca="true" t="shared" si="0" ref="O40:W40">SUM(O38:O39)</f>
        <v>15027767484.410002</v>
      </c>
      <c r="P40" s="395"/>
      <c r="Q40" s="396">
        <f t="shared" si="0"/>
        <v>2163372789.04</v>
      </c>
      <c r="R40" s="395"/>
      <c r="S40" s="396">
        <f t="shared" si="0"/>
        <v>2203091277.9500003</v>
      </c>
      <c r="T40" s="395"/>
      <c r="U40" s="396">
        <f t="shared" si="0"/>
        <v>39521579.5</v>
      </c>
      <c r="V40" s="395"/>
      <c r="W40" s="396">
        <f t="shared" si="0"/>
        <v>509315600.3</v>
      </c>
      <c r="X40" s="395"/>
      <c r="Y40" s="389"/>
    </row>
    <row r="41" spans="1:25" ht="12" customHeight="1" thickTop="1">
      <c r="A41" s="369"/>
      <c r="B41" s="374"/>
      <c r="C41" s="368"/>
      <c r="D41" s="375"/>
      <c r="E41" s="376"/>
      <c r="F41" s="376"/>
      <c r="G41" s="376"/>
      <c r="H41" s="382"/>
      <c r="I41" s="378"/>
      <c r="J41" s="382"/>
      <c r="K41" s="378"/>
      <c r="L41" s="382"/>
      <c r="M41" s="379"/>
      <c r="N41" s="382"/>
      <c r="O41" s="379"/>
      <c r="P41" s="382"/>
      <c r="Q41" s="380"/>
      <c r="R41" s="382"/>
      <c r="S41" s="380"/>
      <c r="T41" s="382"/>
      <c r="U41" s="380"/>
      <c r="V41" s="382"/>
      <c r="W41" s="380"/>
      <c r="X41" s="382"/>
      <c r="Y41" s="381"/>
    </row>
    <row r="42" spans="1:25" s="709" customFormat="1" ht="18">
      <c r="A42" s="374" t="s">
        <v>725</v>
      </c>
      <c r="B42" s="713" t="s">
        <v>762</v>
      </c>
      <c r="C42" s="374"/>
      <c r="D42" s="702"/>
      <c r="E42" s="703"/>
      <c r="F42" s="703"/>
      <c r="G42" s="703"/>
      <c r="H42" s="704"/>
      <c r="I42" s="705"/>
      <c r="J42" s="704"/>
      <c r="K42" s="705"/>
      <c r="L42" s="704"/>
      <c r="M42" s="706"/>
      <c r="N42" s="704"/>
      <c r="O42" s="706"/>
      <c r="P42" s="704"/>
      <c r="Q42" s="707"/>
      <c r="R42" s="704"/>
      <c r="S42" s="707"/>
      <c r="T42" s="704"/>
      <c r="U42" s="707"/>
      <c r="V42" s="704"/>
      <c r="W42" s="707"/>
      <c r="X42" s="704"/>
      <c r="Y42" s="708"/>
    </row>
    <row r="43" spans="1:25" s="712" customFormat="1" ht="20.25" customHeight="1">
      <c r="A43" s="374" t="s">
        <v>911</v>
      </c>
      <c r="B43" s="374"/>
      <c r="C43" s="710"/>
      <c r="D43" s="375"/>
      <c r="E43" s="376"/>
      <c r="F43" s="376"/>
      <c r="G43" s="376"/>
      <c r="H43" s="382"/>
      <c r="I43" s="378"/>
      <c r="J43" s="382"/>
      <c r="K43" s="378"/>
      <c r="L43" s="382"/>
      <c r="M43" s="379"/>
      <c r="N43" s="382"/>
      <c r="O43" s="379"/>
      <c r="P43" s="382"/>
      <c r="Q43" s="380"/>
      <c r="R43" s="382"/>
      <c r="S43" s="380"/>
      <c r="T43" s="382"/>
      <c r="U43" s="380"/>
      <c r="V43" s="382"/>
      <c r="W43" s="380"/>
      <c r="X43" s="382"/>
      <c r="Y43" s="711"/>
    </row>
    <row r="45" ht="20.25" customHeight="1">
      <c r="A45" s="397" t="s">
        <v>724</v>
      </c>
    </row>
    <row r="47" ht="20.25" customHeight="1">
      <c r="D47" s="363"/>
    </row>
    <row r="48" ht="20.25" customHeight="1">
      <c r="D48" s="363"/>
    </row>
    <row r="49" spans="4:13" ht="20.25" customHeight="1">
      <c r="D49" s="363"/>
      <c r="M49" s="690"/>
    </row>
    <row r="50" spans="4:15" ht="20.25" customHeight="1">
      <c r="D50" s="363"/>
      <c r="O50" s="367"/>
    </row>
    <row r="51" ht="20.25" customHeight="1">
      <c r="D51" s="363"/>
    </row>
    <row r="52" ht="20.25" customHeight="1">
      <c r="D52" s="363"/>
    </row>
    <row r="53" ht="20.25" customHeight="1">
      <c r="D53" s="363"/>
    </row>
    <row r="54" ht="20.25" customHeight="1">
      <c r="D54" s="363"/>
    </row>
    <row r="55" ht="20.25" customHeight="1">
      <c r="D55" s="363"/>
    </row>
    <row r="56" ht="20.25" customHeight="1">
      <c r="D56" s="363"/>
    </row>
    <row r="57" ht="20.25" customHeight="1">
      <c r="D57" s="363"/>
    </row>
    <row r="58" ht="20.25" customHeight="1">
      <c r="D58" s="363"/>
    </row>
    <row r="59" ht="20.25" customHeight="1">
      <c r="D59" s="363"/>
    </row>
    <row r="60" ht="20.25" customHeight="1">
      <c r="D60" s="363"/>
    </row>
  </sheetData>
  <sheetProtection/>
  <mergeCells count="15">
    <mergeCell ref="E6:G6"/>
    <mergeCell ref="I6:K6"/>
    <mergeCell ref="M6:O6"/>
    <mergeCell ref="Q6:S6"/>
    <mergeCell ref="U6:W6"/>
    <mergeCell ref="E7:G7"/>
    <mergeCell ref="I7:K7"/>
    <mergeCell ref="M7:O7"/>
    <mergeCell ref="Q7:S7"/>
    <mergeCell ref="U7:W7"/>
    <mergeCell ref="E5:G5"/>
    <mergeCell ref="I5:K5"/>
    <mergeCell ref="M5:O5"/>
    <mergeCell ref="Q5:S5"/>
    <mergeCell ref="U5:W5"/>
  </mergeCells>
  <printOptions/>
  <pageMargins left="0.6299212598425197" right="0.15748031496062992" top="0.1968503937007874" bottom="0.11811023622047245" header="0.11811023622047245" footer="0.1181102362204724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K88"/>
  <sheetViews>
    <sheetView zoomScale="90" zoomScaleNormal="90" zoomScaleSheetLayoutView="90" zoomScalePageLayoutView="0" workbookViewId="0" topLeftCell="A1">
      <selection activeCell="A1" sqref="A1"/>
    </sheetView>
  </sheetViews>
  <sheetFormatPr defaultColWidth="9.140625" defaultRowHeight="30" customHeight="1"/>
  <cols>
    <col min="1" max="1" width="9.140625" style="400" customWidth="1"/>
    <col min="2" max="2" width="11.421875" style="400" customWidth="1"/>
    <col min="3" max="4" width="9.140625" style="400" customWidth="1"/>
    <col min="5" max="5" width="10.00390625" style="400" customWidth="1"/>
    <col min="6" max="6" width="9.8515625" style="400" customWidth="1"/>
    <col min="7" max="7" width="11.57421875" style="400" customWidth="1"/>
    <col min="8" max="8" width="18.7109375" style="400" customWidth="1"/>
    <col min="9" max="9" width="2.7109375" style="400" customWidth="1"/>
    <col min="10" max="10" width="18.7109375" style="400" customWidth="1"/>
    <col min="11" max="11" width="3.140625" style="400" customWidth="1"/>
    <col min="12" max="16384" width="9.140625" style="400" customWidth="1"/>
  </cols>
  <sheetData>
    <row r="1" spans="1:11" ht="30" customHeight="1">
      <c r="A1" s="398" t="s">
        <v>766</v>
      </c>
      <c r="B1" s="398"/>
      <c r="C1" s="398"/>
      <c r="D1" s="398"/>
      <c r="E1" s="398"/>
      <c r="F1" s="398"/>
      <c r="G1" s="398"/>
      <c r="H1" s="398"/>
      <c r="I1" s="398"/>
      <c r="J1" s="398"/>
      <c r="K1" s="399"/>
    </row>
    <row r="2" spans="1:11" ht="30" customHeight="1">
      <c r="A2" s="353"/>
      <c r="B2" s="353"/>
      <c r="C2" s="353"/>
      <c r="D2" s="353"/>
      <c r="E2" s="353"/>
      <c r="F2" s="353"/>
      <c r="G2" s="353"/>
      <c r="H2" s="353"/>
      <c r="I2" s="353"/>
      <c r="J2" s="353"/>
      <c r="K2" s="399"/>
    </row>
    <row r="3" spans="1:11" ht="30" customHeight="1">
      <c r="A3" s="273" t="s">
        <v>763</v>
      </c>
      <c r="D3" s="401"/>
      <c r="E3" s="401"/>
      <c r="F3" s="401"/>
      <c r="G3" s="401"/>
      <c r="H3" s="401"/>
      <c r="I3" s="401"/>
      <c r="J3" s="401"/>
      <c r="K3" s="401"/>
    </row>
    <row r="4" spans="1:11" s="403" customFormat="1" ht="30" customHeight="1">
      <c r="A4" s="402" t="s">
        <v>764</v>
      </c>
      <c r="D4" s="404"/>
      <c r="E4" s="404"/>
      <c r="F4" s="404"/>
      <c r="G4" s="404"/>
      <c r="H4" s="404"/>
      <c r="I4" s="404"/>
      <c r="J4" s="404"/>
      <c r="K4" s="405"/>
    </row>
    <row r="5" spans="1:9" s="778" customFormat="1" ht="30" customHeight="1">
      <c r="A5" s="777"/>
      <c r="B5" s="404" t="s">
        <v>922</v>
      </c>
      <c r="C5" s="777"/>
      <c r="D5" s="777"/>
      <c r="E5" s="777"/>
      <c r="F5" s="777"/>
      <c r="G5" s="777"/>
      <c r="H5" s="777"/>
      <c r="I5" s="777"/>
    </row>
    <row r="6" spans="1:9" s="778" customFormat="1" ht="30" customHeight="1">
      <c r="A6" s="404" t="s">
        <v>921</v>
      </c>
      <c r="B6" s="404"/>
      <c r="C6" s="777"/>
      <c r="D6" s="777"/>
      <c r="E6" s="777"/>
      <c r="F6" s="777"/>
      <c r="G6" s="777"/>
      <c r="H6" s="777"/>
      <c r="I6" s="777"/>
    </row>
    <row r="7" spans="1:9" s="778" customFormat="1" ht="30" customHeight="1">
      <c r="A7" s="404" t="s">
        <v>923</v>
      </c>
      <c r="B7" s="404"/>
      <c r="C7" s="777"/>
      <c r="D7" s="777"/>
      <c r="E7" s="777"/>
      <c r="F7" s="777"/>
      <c r="G7" s="777"/>
      <c r="H7" s="777"/>
      <c r="I7" s="777"/>
    </row>
    <row r="8" spans="1:9" s="778" customFormat="1" ht="30" customHeight="1">
      <c r="A8" s="404" t="s">
        <v>924</v>
      </c>
      <c r="B8" s="404"/>
      <c r="C8" s="777"/>
      <c r="D8" s="777"/>
      <c r="E8" s="777"/>
      <c r="F8" s="777"/>
      <c r="G8" s="777"/>
      <c r="H8" s="777"/>
      <c r="I8" s="777"/>
    </row>
    <row r="9" spans="1:9" s="778" customFormat="1" ht="30" customHeight="1">
      <c r="A9" s="404" t="s">
        <v>925</v>
      </c>
      <c r="B9" s="404"/>
      <c r="C9" s="777"/>
      <c r="D9" s="777"/>
      <c r="E9" s="777"/>
      <c r="F9" s="777"/>
      <c r="G9" s="777"/>
      <c r="H9" s="777"/>
      <c r="I9" s="777"/>
    </row>
    <row r="10" spans="1:9" s="778" customFormat="1" ht="16.5" customHeight="1">
      <c r="A10" s="777"/>
      <c r="B10" s="777"/>
      <c r="C10" s="777"/>
      <c r="D10" s="777"/>
      <c r="E10" s="777"/>
      <c r="F10" s="777"/>
      <c r="G10" s="777"/>
      <c r="H10" s="777"/>
      <c r="I10" s="777"/>
    </row>
    <row r="11" spans="1:9" s="778" customFormat="1" ht="16.5" customHeight="1">
      <c r="A11" s="777"/>
      <c r="B11" s="777"/>
      <c r="C11" s="777"/>
      <c r="D11" s="777"/>
      <c r="E11" s="777"/>
      <c r="F11" s="777"/>
      <c r="G11" s="777"/>
      <c r="H11" s="777"/>
      <c r="I11" s="777"/>
    </row>
    <row r="12" spans="2:11" s="403" customFormat="1" ht="30" customHeight="1">
      <c r="B12" s="404" t="s">
        <v>547</v>
      </c>
      <c r="E12" s="404"/>
      <c r="F12" s="404"/>
      <c r="G12" s="404"/>
      <c r="H12" s="404"/>
      <c r="I12" s="404"/>
      <c r="J12" s="404"/>
      <c r="K12" s="405"/>
    </row>
    <row r="13" spans="1:11" s="403" customFormat="1" ht="30" customHeight="1">
      <c r="A13" s="404" t="s">
        <v>548</v>
      </c>
      <c r="E13" s="404"/>
      <c r="F13" s="404"/>
      <c r="G13" s="404"/>
      <c r="H13" s="404"/>
      <c r="I13" s="404"/>
      <c r="J13" s="404"/>
      <c r="K13" s="405"/>
    </row>
    <row r="14" spans="1:11" s="403" customFormat="1" ht="30" customHeight="1">
      <c r="A14" s="404" t="s">
        <v>538</v>
      </c>
      <c r="E14" s="404"/>
      <c r="F14" s="404"/>
      <c r="G14" s="404"/>
      <c r="H14" s="404"/>
      <c r="I14" s="404"/>
      <c r="J14" s="404"/>
      <c r="K14" s="405"/>
    </row>
    <row r="15" spans="4:11" s="403" customFormat="1" ht="30" customHeight="1">
      <c r="D15" s="404" t="s">
        <v>444</v>
      </c>
      <c r="E15" s="404"/>
      <c r="F15" s="404"/>
      <c r="G15" s="404"/>
      <c r="H15" s="404"/>
      <c r="I15" s="404"/>
      <c r="J15" s="404"/>
      <c r="K15" s="405"/>
    </row>
    <row r="16" spans="2:11" s="403" customFormat="1" ht="30" customHeight="1">
      <c r="B16" s="404" t="s">
        <v>549</v>
      </c>
      <c r="E16" s="404"/>
      <c r="F16" s="404"/>
      <c r="G16" s="404"/>
      <c r="H16" s="404"/>
      <c r="I16" s="404"/>
      <c r="J16" s="404"/>
      <c r="K16" s="405"/>
    </row>
    <row r="17" spans="4:11" s="403" customFormat="1" ht="30" customHeight="1">
      <c r="D17" s="404"/>
      <c r="E17" s="404"/>
      <c r="F17" s="404"/>
      <c r="G17" s="404"/>
      <c r="H17" s="404"/>
      <c r="I17" s="404"/>
      <c r="J17" s="406" t="s">
        <v>397</v>
      </c>
      <c r="K17" s="404"/>
    </row>
    <row r="18" spans="3:10" s="403" customFormat="1" ht="30" customHeight="1">
      <c r="C18" s="892" t="s">
        <v>550</v>
      </c>
      <c r="D18" s="892"/>
      <c r="E18" s="892"/>
      <c r="F18" s="892"/>
      <c r="H18" s="298" t="s">
        <v>746</v>
      </c>
      <c r="I18" s="402"/>
      <c r="J18" s="298" t="s">
        <v>689</v>
      </c>
    </row>
    <row r="19" spans="3:11" s="403" customFormat="1" ht="30" customHeight="1">
      <c r="C19" s="407" t="s">
        <v>322</v>
      </c>
      <c r="D19" s="404"/>
      <c r="E19" s="404"/>
      <c r="H19" s="408">
        <v>8496976300</v>
      </c>
      <c r="I19" s="409"/>
      <c r="J19" s="408">
        <v>7568237030</v>
      </c>
      <c r="K19" s="410"/>
    </row>
    <row r="20" spans="3:11" s="403" customFormat="1" ht="30" customHeight="1">
      <c r="C20" s="407" t="s">
        <v>326</v>
      </c>
      <c r="D20" s="404"/>
      <c r="E20" s="404"/>
      <c r="H20" s="411">
        <v>3168003120</v>
      </c>
      <c r="I20" s="409"/>
      <c r="J20" s="411">
        <v>2920502876.25</v>
      </c>
      <c r="K20" s="410"/>
    </row>
    <row r="21" spans="3:11" s="403" customFormat="1" ht="30" customHeight="1">
      <c r="C21" s="407" t="s">
        <v>328</v>
      </c>
      <c r="D21" s="404"/>
      <c r="E21" s="404"/>
      <c r="H21" s="411">
        <v>2483438320</v>
      </c>
      <c r="I21" s="409"/>
      <c r="J21" s="411">
        <v>2336392630</v>
      </c>
      <c r="K21" s="410"/>
    </row>
    <row r="22" spans="3:11" s="403" customFormat="1" ht="30" customHeight="1">
      <c r="C22" s="407" t="s">
        <v>324</v>
      </c>
      <c r="D22" s="404"/>
      <c r="E22" s="404"/>
      <c r="H22" s="411">
        <v>1224600000</v>
      </c>
      <c r="I22" s="409"/>
      <c r="J22" s="411">
        <v>1205465625</v>
      </c>
      <c r="K22" s="410"/>
    </row>
    <row r="23" spans="3:11" s="403" customFormat="1" ht="30" customHeight="1">
      <c r="C23" s="407" t="s">
        <v>319</v>
      </c>
      <c r="D23" s="404"/>
      <c r="E23" s="404"/>
      <c r="H23" s="412">
        <v>654723024</v>
      </c>
      <c r="I23" s="409"/>
      <c r="J23" s="412">
        <v>640612614</v>
      </c>
      <c r="K23" s="410"/>
    </row>
    <row r="24" spans="3:11" s="403" customFormat="1" ht="30" customHeight="1" thickBot="1">
      <c r="C24" s="404"/>
      <c r="D24" s="413" t="s">
        <v>359</v>
      </c>
      <c r="E24" s="404"/>
      <c r="H24" s="414">
        <f>SUM(H19:H23)</f>
        <v>16027740764</v>
      </c>
      <c r="I24" s="409"/>
      <c r="J24" s="414">
        <f>SUM(J19:J23)</f>
        <v>14671210775.25</v>
      </c>
      <c r="K24" s="410"/>
    </row>
    <row r="25" spans="3:11" s="403" customFormat="1" ht="30" customHeight="1" thickTop="1">
      <c r="C25" s="404"/>
      <c r="D25" s="404"/>
      <c r="E25" s="404"/>
      <c r="H25" s="404"/>
      <c r="I25" s="404"/>
      <c r="J25" s="404"/>
      <c r="K25" s="405"/>
    </row>
    <row r="26" spans="4:11" s="403" customFormat="1" ht="30" customHeight="1">
      <c r="D26" s="404"/>
      <c r="E26" s="404"/>
      <c r="F26" s="404"/>
      <c r="G26" s="404"/>
      <c r="H26" s="404"/>
      <c r="I26" s="404"/>
      <c r="J26" s="404"/>
      <c r="K26" s="405"/>
    </row>
    <row r="27" spans="4:11" s="403" customFormat="1" ht="30" customHeight="1">
      <c r="D27" s="404"/>
      <c r="E27" s="404"/>
      <c r="F27" s="404"/>
      <c r="G27" s="404"/>
      <c r="H27" s="404"/>
      <c r="I27" s="404"/>
      <c r="J27" s="404"/>
      <c r="K27" s="405"/>
    </row>
    <row r="28" spans="4:11" s="403" customFormat="1" ht="30" customHeight="1">
      <c r="D28" s="404"/>
      <c r="E28" s="404"/>
      <c r="F28" s="404"/>
      <c r="G28" s="404"/>
      <c r="H28" s="404"/>
      <c r="I28" s="404"/>
      <c r="J28" s="404"/>
      <c r="K28" s="405"/>
    </row>
    <row r="29" spans="4:11" s="403" customFormat="1" ht="30" customHeight="1">
      <c r="D29" s="404"/>
      <c r="E29" s="404"/>
      <c r="F29" s="404"/>
      <c r="G29" s="404"/>
      <c r="H29" s="404"/>
      <c r="I29" s="404"/>
      <c r="J29" s="404"/>
      <c r="K29" s="405"/>
    </row>
    <row r="30" spans="4:11" s="403" customFormat="1" ht="30" customHeight="1">
      <c r="D30" s="404"/>
      <c r="E30" s="404"/>
      <c r="F30" s="404"/>
      <c r="G30" s="404"/>
      <c r="H30" s="404"/>
      <c r="I30" s="404"/>
      <c r="J30" s="404"/>
      <c r="K30" s="405"/>
    </row>
    <row r="31" spans="4:11" s="403" customFormat="1" ht="30" customHeight="1">
      <c r="D31" s="404"/>
      <c r="E31" s="404"/>
      <c r="F31" s="404"/>
      <c r="G31" s="404"/>
      <c r="H31" s="404"/>
      <c r="I31" s="404"/>
      <c r="J31" s="404"/>
      <c r="K31" s="405"/>
    </row>
    <row r="32" spans="4:11" s="403" customFormat="1" ht="30" customHeight="1">
      <c r="D32" s="404"/>
      <c r="E32" s="404"/>
      <c r="F32" s="404"/>
      <c r="G32" s="404"/>
      <c r="H32" s="404"/>
      <c r="I32" s="404"/>
      <c r="J32" s="404"/>
      <c r="K32" s="405"/>
    </row>
    <row r="33" spans="4:11" s="403" customFormat="1" ht="30" customHeight="1">
      <c r="D33" s="404"/>
      <c r="E33" s="404"/>
      <c r="F33" s="404"/>
      <c r="G33" s="404"/>
      <c r="H33" s="404"/>
      <c r="I33" s="404"/>
      <c r="J33" s="404"/>
      <c r="K33" s="405"/>
    </row>
    <row r="34" spans="4:11" s="403" customFormat="1" ht="30" customHeight="1">
      <c r="D34" s="404"/>
      <c r="E34" s="404"/>
      <c r="F34" s="404"/>
      <c r="G34" s="404"/>
      <c r="H34" s="404"/>
      <c r="I34" s="404"/>
      <c r="J34" s="404"/>
      <c r="K34" s="405"/>
    </row>
    <row r="35" spans="4:11" s="403" customFormat="1" ht="30" customHeight="1">
      <c r="D35" s="404"/>
      <c r="E35" s="404"/>
      <c r="F35" s="404"/>
      <c r="G35" s="404"/>
      <c r="H35" s="404"/>
      <c r="I35" s="404"/>
      <c r="J35" s="404"/>
      <c r="K35" s="405"/>
    </row>
    <row r="36" spans="4:11" s="403" customFormat="1" ht="30" customHeight="1">
      <c r="D36" s="404"/>
      <c r="E36" s="404"/>
      <c r="F36" s="404"/>
      <c r="G36" s="404"/>
      <c r="H36" s="404"/>
      <c r="I36" s="404"/>
      <c r="J36" s="404"/>
      <c r="K36" s="405"/>
    </row>
    <row r="37" spans="4:11" s="403" customFormat="1" ht="30" customHeight="1">
      <c r="D37" s="404"/>
      <c r="E37" s="404"/>
      <c r="F37" s="404"/>
      <c r="G37" s="404"/>
      <c r="H37" s="404"/>
      <c r="I37" s="404"/>
      <c r="J37" s="404"/>
      <c r="K37" s="405"/>
    </row>
    <row r="38" spans="4:11" s="403" customFormat="1" ht="30" customHeight="1">
      <c r="D38" s="404"/>
      <c r="E38" s="404"/>
      <c r="F38" s="404"/>
      <c r="G38" s="404"/>
      <c r="H38" s="404"/>
      <c r="I38" s="404"/>
      <c r="J38" s="404"/>
      <c r="K38" s="405"/>
    </row>
    <row r="39" spans="4:11" s="403" customFormat="1" ht="30" customHeight="1">
      <c r="D39" s="404"/>
      <c r="E39" s="404"/>
      <c r="F39" s="404"/>
      <c r="G39" s="404"/>
      <c r="H39" s="404"/>
      <c r="I39" s="404"/>
      <c r="J39" s="404"/>
      <c r="K39" s="405"/>
    </row>
    <row r="40" spans="4:11" s="403" customFormat="1" ht="30" customHeight="1">
      <c r="D40" s="404"/>
      <c r="E40" s="404"/>
      <c r="F40" s="404"/>
      <c r="G40" s="404"/>
      <c r="H40" s="404"/>
      <c r="I40" s="404"/>
      <c r="J40" s="404"/>
      <c r="K40" s="405"/>
    </row>
    <row r="41" spans="4:11" s="403" customFormat="1" ht="30" customHeight="1">
      <c r="D41" s="404"/>
      <c r="E41" s="404"/>
      <c r="F41" s="404"/>
      <c r="G41" s="404"/>
      <c r="H41" s="404"/>
      <c r="I41" s="404"/>
      <c r="J41" s="404"/>
      <c r="K41" s="405"/>
    </row>
    <row r="42" spans="4:11" s="403" customFormat="1" ht="30" customHeight="1">
      <c r="D42" s="404"/>
      <c r="E42" s="404"/>
      <c r="F42" s="404"/>
      <c r="G42" s="404"/>
      <c r="H42" s="404"/>
      <c r="I42" s="404"/>
      <c r="J42" s="404"/>
      <c r="K42" s="405"/>
    </row>
    <row r="43" spans="4:11" s="403" customFormat="1" ht="30" customHeight="1">
      <c r="D43" s="404"/>
      <c r="E43" s="404"/>
      <c r="F43" s="404"/>
      <c r="G43" s="404"/>
      <c r="H43" s="404"/>
      <c r="I43" s="404"/>
      <c r="J43" s="404"/>
      <c r="K43" s="405"/>
    </row>
    <row r="44" spans="4:11" s="403" customFormat="1" ht="30" customHeight="1">
      <c r="D44" s="404"/>
      <c r="E44" s="404"/>
      <c r="F44" s="404"/>
      <c r="G44" s="404"/>
      <c r="H44" s="404"/>
      <c r="I44" s="404"/>
      <c r="J44" s="404"/>
      <c r="K44" s="405"/>
    </row>
    <row r="45" spans="4:11" s="403" customFormat="1" ht="30" customHeight="1">
      <c r="D45" s="404"/>
      <c r="E45" s="404"/>
      <c r="F45" s="404"/>
      <c r="G45" s="404"/>
      <c r="H45" s="404"/>
      <c r="I45" s="404"/>
      <c r="J45" s="404"/>
      <c r="K45" s="405"/>
    </row>
    <row r="46" spans="4:11" s="403" customFormat="1" ht="30" customHeight="1">
      <c r="D46" s="404"/>
      <c r="E46" s="404"/>
      <c r="F46" s="404"/>
      <c r="G46" s="404"/>
      <c r="H46" s="404"/>
      <c r="I46" s="404"/>
      <c r="J46" s="404"/>
      <c r="K46" s="405"/>
    </row>
    <row r="47" spans="4:11" s="403" customFormat="1" ht="30" customHeight="1">
      <c r="D47" s="404"/>
      <c r="E47" s="404"/>
      <c r="F47" s="404"/>
      <c r="G47" s="404"/>
      <c r="H47" s="404"/>
      <c r="I47" s="404"/>
      <c r="J47" s="404"/>
      <c r="K47" s="405"/>
    </row>
    <row r="48" spans="4:11" s="403" customFormat="1" ht="30" customHeight="1">
      <c r="D48" s="404"/>
      <c r="E48" s="404"/>
      <c r="F48" s="404"/>
      <c r="G48" s="404"/>
      <c r="H48" s="404"/>
      <c r="I48" s="404"/>
      <c r="J48" s="404"/>
      <c r="K48" s="405"/>
    </row>
    <row r="49" spans="4:11" s="403" customFormat="1" ht="30" customHeight="1">
      <c r="D49" s="404"/>
      <c r="E49" s="404"/>
      <c r="F49" s="404"/>
      <c r="G49" s="404"/>
      <c r="H49" s="404"/>
      <c r="I49" s="404"/>
      <c r="J49" s="404"/>
      <c r="K49" s="405"/>
    </row>
    <row r="50" spans="4:11" s="403" customFormat="1" ht="30" customHeight="1">
      <c r="D50" s="404"/>
      <c r="E50" s="404"/>
      <c r="F50" s="404"/>
      <c r="G50" s="404"/>
      <c r="H50" s="404"/>
      <c r="I50" s="404"/>
      <c r="J50" s="404"/>
      <c r="K50" s="405"/>
    </row>
    <row r="51" spans="4:11" s="403" customFormat="1" ht="30" customHeight="1">
      <c r="D51" s="404"/>
      <c r="E51" s="404"/>
      <c r="F51" s="404"/>
      <c r="G51" s="404"/>
      <c r="H51" s="404"/>
      <c r="I51" s="404"/>
      <c r="J51" s="404"/>
      <c r="K51" s="405"/>
    </row>
    <row r="52" spans="4:11" s="403" customFormat="1" ht="30" customHeight="1">
      <c r="D52" s="404"/>
      <c r="E52" s="404"/>
      <c r="F52" s="404"/>
      <c r="G52" s="404"/>
      <c r="H52" s="404"/>
      <c r="I52" s="404"/>
      <c r="J52" s="404"/>
      <c r="K52" s="405"/>
    </row>
    <row r="53" spans="4:11" s="403" customFormat="1" ht="30" customHeight="1">
      <c r="D53" s="404"/>
      <c r="E53" s="404"/>
      <c r="F53" s="404"/>
      <c r="G53" s="404"/>
      <c r="H53" s="404"/>
      <c r="I53" s="404"/>
      <c r="J53" s="404"/>
      <c r="K53" s="405"/>
    </row>
    <row r="54" spans="4:11" s="403" customFormat="1" ht="30" customHeight="1">
      <c r="D54" s="404"/>
      <c r="E54" s="404"/>
      <c r="F54" s="404"/>
      <c r="G54" s="404"/>
      <c r="H54" s="404"/>
      <c r="I54" s="404"/>
      <c r="J54" s="404"/>
      <c r="K54" s="405"/>
    </row>
    <row r="55" spans="4:11" s="403" customFormat="1" ht="30" customHeight="1">
      <c r="D55" s="404"/>
      <c r="E55" s="404"/>
      <c r="F55" s="404"/>
      <c r="G55" s="404"/>
      <c r="H55" s="404"/>
      <c r="I55" s="404"/>
      <c r="J55" s="404"/>
      <c r="K55" s="405"/>
    </row>
    <row r="56" spans="4:11" s="403" customFormat="1" ht="30" customHeight="1">
      <c r="D56" s="404"/>
      <c r="E56" s="404"/>
      <c r="F56" s="404"/>
      <c r="G56" s="404"/>
      <c r="H56" s="404"/>
      <c r="I56" s="404"/>
      <c r="J56" s="404"/>
      <c r="K56" s="405"/>
    </row>
    <row r="57" spans="4:11" s="403" customFormat="1" ht="30" customHeight="1">
      <c r="D57" s="404"/>
      <c r="E57" s="404"/>
      <c r="F57" s="404"/>
      <c r="G57" s="404"/>
      <c r="H57" s="404"/>
      <c r="I57" s="404"/>
      <c r="J57" s="404"/>
      <c r="K57" s="405"/>
    </row>
    <row r="58" spans="4:11" s="403" customFormat="1" ht="30" customHeight="1">
      <c r="D58" s="404"/>
      <c r="E58" s="404"/>
      <c r="F58" s="404"/>
      <c r="G58" s="404"/>
      <c r="H58" s="404"/>
      <c r="I58" s="404"/>
      <c r="J58" s="404"/>
      <c r="K58" s="405"/>
    </row>
    <row r="59" spans="4:11" s="403" customFormat="1" ht="30" customHeight="1">
      <c r="D59" s="404"/>
      <c r="E59" s="404"/>
      <c r="F59" s="404"/>
      <c r="G59" s="404"/>
      <c r="H59" s="404"/>
      <c r="I59" s="404"/>
      <c r="J59" s="404"/>
      <c r="K59" s="405"/>
    </row>
    <row r="60" spans="4:11" s="403" customFormat="1" ht="30" customHeight="1">
      <c r="D60" s="404"/>
      <c r="E60" s="404"/>
      <c r="F60" s="404"/>
      <c r="G60" s="404"/>
      <c r="H60" s="404"/>
      <c r="I60" s="404"/>
      <c r="J60" s="404"/>
      <c r="K60" s="405"/>
    </row>
    <row r="61" spans="4:11" s="403" customFormat="1" ht="30" customHeight="1">
      <c r="D61" s="404"/>
      <c r="E61" s="404"/>
      <c r="F61" s="404"/>
      <c r="G61" s="404"/>
      <c r="H61" s="404"/>
      <c r="I61" s="404"/>
      <c r="J61" s="404"/>
      <c r="K61" s="405"/>
    </row>
    <row r="62" spans="4:11" s="403" customFormat="1" ht="30" customHeight="1">
      <c r="D62" s="404"/>
      <c r="E62" s="404"/>
      <c r="F62" s="404"/>
      <c r="G62" s="404"/>
      <c r="H62" s="404"/>
      <c r="I62" s="404"/>
      <c r="J62" s="404"/>
      <c r="K62" s="405"/>
    </row>
    <row r="63" spans="4:11" s="403" customFormat="1" ht="30" customHeight="1">
      <c r="D63" s="404"/>
      <c r="E63" s="404"/>
      <c r="F63" s="404"/>
      <c r="G63" s="404"/>
      <c r="H63" s="404"/>
      <c r="I63" s="404"/>
      <c r="J63" s="404"/>
      <c r="K63" s="405"/>
    </row>
    <row r="64" spans="4:11" s="403" customFormat="1" ht="30" customHeight="1">
      <c r="D64" s="404"/>
      <c r="E64" s="404"/>
      <c r="F64" s="404"/>
      <c r="G64" s="404"/>
      <c r="H64" s="404"/>
      <c r="I64" s="404"/>
      <c r="J64" s="404"/>
      <c r="K64" s="405"/>
    </row>
    <row r="65" spans="4:11" s="403" customFormat="1" ht="30" customHeight="1">
      <c r="D65" s="404"/>
      <c r="E65" s="404"/>
      <c r="F65" s="404"/>
      <c r="G65" s="404"/>
      <c r="H65" s="404"/>
      <c r="I65" s="404"/>
      <c r="J65" s="404"/>
      <c r="K65" s="405"/>
    </row>
    <row r="66" spans="4:11" s="403" customFormat="1" ht="30" customHeight="1">
      <c r="D66" s="404"/>
      <c r="E66" s="404"/>
      <c r="F66" s="404"/>
      <c r="G66" s="404"/>
      <c r="H66" s="404"/>
      <c r="I66" s="404"/>
      <c r="J66" s="404"/>
      <c r="K66" s="405"/>
    </row>
    <row r="67" spans="4:11" s="403" customFormat="1" ht="30" customHeight="1">
      <c r="D67" s="404"/>
      <c r="E67" s="404"/>
      <c r="F67" s="404"/>
      <c r="G67" s="404"/>
      <c r="H67" s="404"/>
      <c r="I67" s="404"/>
      <c r="J67" s="404"/>
      <c r="K67" s="405"/>
    </row>
    <row r="68" spans="4:11" s="403" customFormat="1" ht="30" customHeight="1">
      <c r="D68" s="404"/>
      <c r="E68" s="404"/>
      <c r="F68" s="404"/>
      <c r="G68" s="404"/>
      <c r="H68" s="404"/>
      <c r="I68" s="404"/>
      <c r="J68" s="404"/>
      <c r="K68" s="405"/>
    </row>
    <row r="69" spans="4:11" s="403" customFormat="1" ht="30" customHeight="1">
      <c r="D69" s="404"/>
      <c r="E69" s="404"/>
      <c r="F69" s="404"/>
      <c r="G69" s="404"/>
      <c r="H69" s="404"/>
      <c r="I69" s="404"/>
      <c r="J69" s="404"/>
      <c r="K69" s="405"/>
    </row>
    <row r="70" spans="4:11" s="403" customFormat="1" ht="30" customHeight="1">
      <c r="D70" s="404"/>
      <c r="E70" s="404"/>
      <c r="F70" s="404"/>
      <c r="G70" s="404"/>
      <c r="H70" s="404"/>
      <c r="I70" s="404"/>
      <c r="J70" s="404"/>
      <c r="K70" s="405"/>
    </row>
    <row r="71" spans="4:11" s="403" customFormat="1" ht="30" customHeight="1">
      <c r="D71" s="404"/>
      <c r="E71" s="404"/>
      <c r="F71" s="404"/>
      <c r="G71" s="404"/>
      <c r="H71" s="404"/>
      <c r="I71" s="404"/>
      <c r="J71" s="404"/>
      <c r="K71" s="405"/>
    </row>
    <row r="72" spans="4:11" s="403" customFormat="1" ht="30" customHeight="1">
      <c r="D72" s="404"/>
      <c r="E72" s="404"/>
      <c r="F72" s="404"/>
      <c r="G72" s="404"/>
      <c r="H72" s="404"/>
      <c r="I72" s="404"/>
      <c r="J72" s="404"/>
      <c r="K72" s="405"/>
    </row>
    <row r="73" spans="4:11" s="403" customFormat="1" ht="30" customHeight="1">
      <c r="D73" s="404"/>
      <c r="E73" s="404"/>
      <c r="F73" s="404"/>
      <c r="G73" s="404"/>
      <c r="H73" s="404"/>
      <c r="I73" s="404"/>
      <c r="J73" s="404"/>
      <c r="K73" s="405"/>
    </row>
    <row r="74" spans="4:11" s="403" customFormat="1" ht="30" customHeight="1">
      <c r="D74" s="404"/>
      <c r="E74" s="404"/>
      <c r="F74" s="404"/>
      <c r="G74" s="404"/>
      <c r="H74" s="404"/>
      <c r="I74" s="404"/>
      <c r="J74" s="404"/>
      <c r="K74" s="405"/>
    </row>
    <row r="75" spans="4:11" s="403" customFormat="1" ht="30" customHeight="1">
      <c r="D75" s="404"/>
      <c r="E75" s="404"/>
      <c r="F75" s="404"/>
      <c r="G75" s="404"/>
      <c r="H75" s="404"/>
      <c r="I75" s="404"/>
      <c r="J75" s="404"/>
      <c r="K75" s="405"/>
    </row>
    <row r="76" spans="4:11" s="403" customFormat="1" ht="30" customHeight="1">
      <c r="D76" s="404"/>
      <c r="E76" s="404"/>
      <c r="F76" s="404"/>
      <c r="G76" s="404"/>
      <c r="H76" s="404"/>
      <c r="I76" s="404"/>
      <c r="J76" s="404"/>
      <c r="K76" s="405"/>
    </row>
    <row r="77" spans="4:11" s="403" customFormat="1" ht="30" customHeight="1">
      <c r="D77" s="404"/>
      <c r="E77" s="404"/>
      <c r="F77" s="404"/>
      <c r="G77" s="404"/>
      <c r="H77" s="404"/>
      <c r="I77" s="404"/>
      <c r="J77" s="404"/>
      <c r="K77" s="405"/>
    </row>
    <row r="78" spans="4:11" s="403" customFormat="1" ht="30" customHeight="1">
      <c r="D78" s="404"/>
      <c r="E78" s="404"/>
      <c r="F78" s="404"/>
      <c r="G78" s="404"/>
      <c r="H78" s="404"/>
      <c r="I78" s="404"/>
      <c r="J78" s="404"/>
      <c r="K78" s="405"/>
    </row>
    <row r="79" spans="4:11" s="403" customFormat="1" ht="30" customHeight="1">
      <c r="D79" s="404"/>
      <c r="E79" s="404"/>
      <c r="F79" s="404"/>
      <c r="G79" s="404"/>
      <c r="H79" s="404"/>
      <c r="I79" s="404"/>
      <c r="J79" s="404"/>
      <c r="K79" s="405"/>
    </row>
    <row r="80" spans="4:11" s="403" customFormat="1" ht="30" customHeight="1">
      <c r="D80" s="404"/>
      <c r="E80" s="404"/>
      <c r="F80" s="404"/>
      <c r="G80" s="404"/>
      <c r="H80" s="404"/>
      <c r="I80" s="404"/>
      <c r="J80" s="404"/>
      <c r="K80" s="405"/>
    </row>
    <row r="81" spans="4:11" s="403" customFormat="1" ht="30" customHeight="1">
      <c r="D81" s="404"/>
      <c r="E81" s="404"/>
      <c r="F81" s="404"/>
      <c r="G81" s="404"/>
      <c r="H81" s="404"/>
      <c r="I81" s="404"/>
      <c r="J81" s="404"/>
      <c r="K81" s="405"/>
    </row>
    <row r="82" spans="4:11" s="403" customFormat="1" ht="30" customHeight="1">
      <c r="D82" s="404"/>
      <c r="E82" s="404"/>
      <c r="F82" s="404"/>
      <c r="G82" s="404"/>
      <c r="H82" s="404"/>
      <c r="I82" s="404"/>
      <c r="J82" s="404"/>
      <c r="K82" s="405"/>
    </row>
    <row r="83" spans="4:11" s="403" customFormat="1" ht="30" customHeight="1">
      <c r="D83" s="404"/>
      <c r="E83" s="404"/>
      <c r="F83" s="404"/>
      <c r="G83" s="404"/>
      <c r="H83" s="404"/>
      <c r="I83" s="404"/>
      <c r="J83" s="404"/>
      <c r="K83" s="405"/>
    </row>
    <row r="84" spans="4:11" s="403" customFormat="1" ht="30" customHeight="1">
      <c r="D84" s="404"/>
      <c r="E84" s="404"/>
      <c r="F84" s="404"/>
      <c r="G84" s="404"/>
      <c r="H84" s="404"/>
      <c r="I84" s="404"/>
      <c r="J84" s="404"/>
      <c r="K84" s="405"/>
    </row>
    <row r="85" spans="4:11" s="403" customFormat="1" ht="30" customHeight="1">
      <c r="D85" s="404"/>
      <c r="E85" s="404"/>
      <c r="F85" s="404"/>
      <c r="G85" s="404"/>
      <c r="H85" s="404"/>
      <c r="I85" s="404"/>
      <c r="J85" s="404"/>
      <c r="K85" s="405"/>
    </row>
    <row r="86" spans="4:11" s="403" customFormat="1" ht="30" customHeight="1">
      <c r="D86" s="404"/>
      <c r="E86" s="404"/>
      <c r="F86" s="404"/>
      <c r="G86" s="404"/>
      <c r="H86" s="404"/>
      <c r="I86" s="404"/>
      <c r="J86" s="404"/>
      <c r="K86" s="405"/>
    </row>
    <row r="87" spans="4:11" s="403" customFormat="1" ht="30" customHeight="1">
      <c r="D87" s="404"/>
      <c r="E87" s="404"/>
      <c r="F87" s="404"/>
      <c r="G87" s="404"/>
      <c r="H87" s="404"/>
      <c r="I87" s="404"/>
      <c r="J87" s="404"/>
      <c r="K87" s="405"/>
    </row>
    <row r="88" spans="4:11" s="403" customFormat="1" ht="30" customHeight="1">
      <c r="D88" s="404"/>
      <c r="E88" s="404"/>
      <c r="F88" s="404"/>
      <c r="G88" s="404"/>
      <c r="H88" s="404"/>
      <c r="I88" s="404"/>
      <c r="J88" s="404"/>
      <c r="K88" s="405"/>
    </row>
  </sheetData>
  <sheetProtection/>
  <mergeCells count="1">
    <mergeCell ref="C18:F18"/>
  </mergeCells>
  <printOptions/>
  <pageMargins left="0.82" right="0" top="0.5905511811023623" bottom="0.3937007874015748"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W229"/>
  <sheetViews>
    <sheetView zoomScaleSheetLayoutView="100" zoomScalePageLayoutView="0" workbookViewId="0" topLeftCell="A1">
      <selection activeCell="A1" sqref="A1"/>
    </sheetView>
  </sheetViews>
  <sheetFormatPr defaultColWidth="9.140625" defaultRowHeight="24" customHeight="1"/>
  <cols>
    <col min="1" max="1" width="3.8515625" style="100" customWidth="1"/>
    <col min="2" max="2" width="44.8515625" style="36" customWidth="1"/>
    <col min="3" max="3" width="16.8515625" style="36" customWidth="1"/>
    <col min="4" max="4" width="8.8515625" style="36" customWidth="1"/>
    <col min="5" max="6" width="11.00390625" style="36" customWidth="1"/>
    <col min="7" max="8" width="10.7109375" style="36" customWidth="1"/>
    <col min="9" max="12" width="12.7109375" style="36" customWidth="1"/>
    <col min="13" max="13" width="0.42578125" style="36" customWidth="1"/>
    <col min="14" max="14" width="11.28125" style="36" bestFit="1" customWidth="1"/>
    <col min="15" max="16384" width="9.140625" style="36" customWidth="1"/>
  </cols>
  <sheetData>
    <row r="1" spans="1:12" s="35" customFormat="1" ht="24.75" customHeight="1">
      <c r="A1" s="304" t="s">
        <v>767</v>
      </c>
      <c r="B1" s="304"/>
      <c r="C1" s="304"/>
      <c r="D1" s="304"/>
      <c r="E1" s="304"/>
      <c r="F1" s="304"/>
      <c r="G1" s="304"/>
      <c r="H1" s="304"/>
      <c r="I1" s="304"/>
      <c r="J1" s="304"/>
      <c r="K1" s="304"/>
      <c r="L1" s="304"/>
    </row>
    <row r="2" spans="1:12" s="35" customFormat="1" ht="23.25" customHeight="1">
      <c r="A2" s="143"/>
      <c r="B2" s="143"/>
      <c r="C2" s="143"/>
      <c r="D2" s="143"/>
      <c r="E2" s="143"/>
      <c r="F2" s="143"/>
      <c r="G2" s="143"/>
      <c r="H2" s="143"/>
      <c r="I2" s="143"/>
      <c r="J2" s="143"/>
      <c r="K2" s="143"/>
      <c r="L2" s="143"/>
    </row>
    <row r="3" spans="1:7" ht="24" customHeight="1">
      <c r="A3" s="101" t="s">
        <v>768</v>
      </c>
      <c r="B3" s="35"/>
      <c r="C3" s="165"/>
      <c r="D3" s="165"/>
      <c r="E3" s="165"/>
      <c r="F3" s="165"/>
      <c r="G3" s="165"/>
    </row>
    <row r="4" spans="1:12" ht="24" customHeight="1">
      <c r="A4" s="102" t="s">
        <v>582</v>
      </c>
      <c r="B4" s="37"/>
      <c r="C4" s="37"/>
      <c r="D4" s="38"/>
      <c r="E4" s="38"/>
      <c r="F4" s="38"/>
      <c r="G4" s="38"/>
      <c r="H4" s="38"/>
      <c r="I4" s="38"/>
      <c r="J4" s="39"/>
      <c r="K4" s="38"/>
      <c r="L4" s="38"/>
    </row>
    <row r="5" spans="1:12" s="43" customFormat="1" ht="24" customHeight="1">
      <c r="A5" s="290" t="s">
        <v>313</v>
      </c>
      <c r="B5" s="40" t="s">
        <v>252</v>
      </c>
      <c r="C5" s="6" t="s">
        <v>271</v>
      </c>
      <c r="D5" s="6" t="s">
        <v>312</v>
      </c>
      <c r="E5" s="893" t="s">
        <v>228</v>
      </c>
      <c r="F5" s="893"/>
      <c r="G5" s="47" t="s">
        <v>229</v>
      </c>
      <c r="H5" s="47"/>
      <c r="I5" s="47" t="s">
        <v>315</v>
      </c>
      <c r="J5" s="47"/>
      <c r="K5" s="47" t="s">
        <v>316</v>
      </c>
      <c r="L5" s="47"/>
    </row>
    <row r="6" spans="1:12" s="43" customFormat="1" ht="24" customHeight="1">
      <c r="A6" s="291"/>
      <c r="B6" s="45"/>
      <c r="C6" s="46" t="s">
        <v>272</v>
      </c>
      <c r="D6" s="46"/>
      <c r="E6" s="47" t="s">
        <v>318</v>
      </c>
      <c r="F6" s="47"/>
      <c r="G6" s="47" t="s">
        <v>426</v>
      </c>
      <c r="H6" s="47"/>
      <c r="I6" s="47" t="s">
        <v>317</v>
      </c>
      <c r="J6" s="47"/>
      <c r="K6" s="47" t="s">
        <v>317</v>
      </c>
      <c r="L6" s="47"/>
    </row>
    <row r="7" spans="1:12" s="43" customFormat="1" ht="24" customHeight="1">
      <c r="A7" s="291"/>
      <c r="B7" s="45"/>
      <c r="C7" s="46"/>
      <c r="D7" s="190"/>
      <c r="E7" s="284" t="s">
        <v>761</v>
      </c>
      <c r="F7" s="191" t="s">
        <v>238</v>
      </c>
      <c r="G7" s="284" t="s">
        <v>761</v>
      </c>
      <c r="H7" s="191" t="s">
        <v>238</v>
      </c>
      <c r="I7" s="284" t="s">
        <v>761</v>
      </c>
      <c r="J7" s="191" t="s">
        <v>238</v>
      </c>
      <c r="K7" s="284" t="s">
        <v>761</v>
      </c>
      <c r="L7" s="191" t="s">
        <v>238</v>
      </c>
    </row>
    <row r="8" spans="1:12" ht="24" customHeight="1">
      <c r="A8" s="104"/>
      <c r="B8" s="3"/>
      <c r="C8" s="1"/>
      <c r="D8" s="2"/>
      <c r="E8" s="192" t="s">
        <v>772</v>
      </c>
      <c r="F8" s="192" t="s">
        <v>493</v>
      </c>
      <c r="G8" s="192" t="s">
        <v>772</v>
      </c>
      <c r="H8" s="192" t="s">
        <v>493</v>
      </c>
      <c r="I8" s="192" t="s">
        <v>772</v>
      </c>
      <c r="J8" s="192" t="s">
        <v>493</v>
      </c>
      <c r="K8" s="192" t="s">
        <v>772</v>
      </c>
      <c r="L8" s="192" t="s">
        <v>493</v>
      </c>
    </row>
    <row r="9" spans="1:12" ht="24" customHeight="1">
      <c r="A9" s="98">
        <v>1</v>
      </c>
      <c r="B9" s="50" t="s">
        <v>560</v>
      </c>
      <c r="C9" s="51" t="s">
        <v>43</v>
      </c>
      <c r="D9" s="52" t="s">
        <v>346</v>
      </c>
      <c r="E9" s="305">
        <v>955000</v>
      </c>
      <c r="F9" s="305">
        <v>955000</v>
      </c>
      <c r="G9" s="8">
        <v>15.57</v>
      </c>
      <c r="H9" s="8">
        <v>15.57</v>
      </c>
      <c r="I9" s="8">
        <v>264227129.37</v>
      </c>
      <c r="J9" s="8">
        <v>264227129.37</v>
      </c>
      <c r="K9" s="193">
        <v>0</v>
      </c>
      <c r="L9" s="193">
        <v>14869703</v>
      </c>
    </row>
    <row r="10" spans="1:12" ht="24" customHeight="1">
      <c r="A10" s="98">
        <v>2</v>
      </c>
      <c r="B10" s="50" t="s">
        <v>356</v>
      </c>
      <c r="C10" s="51" t="s">
        <v>348</v>
      </c>
      <c r="D10" s="52" t="s">
        <v>321</v>
      </c>
      <c r="E10" s="305">
        <v>1634572</v>
      </c>
      <c r="F10" s="305">
        <v>1634572</v>
      </c>
      <c r="G10" s="8">
        <v>4.48</v>
      </c>
      <c r="H10" s="8">
        <v>4.48</v>
      </c>
      <c r="I10" s="8">
        <v>197844509.73000002</v>
      </c>
      <c r="J10" s="8">
        <v>197844509.73</v>
      </c>
      <c r="K10" s="194">
        <v>0</v>
      </c>
      <c r="L10" s="194">
        <v>0</v>
      </c>
    </row>
    <row r="11" spans="1:12" ht="24" customHeight="1">
      <c r="A11" s="98">
        <v>3</v>
      </c>
      <c r="B11" s="50" t="s">
        <v>358</v>
      </c>
      <c r="C11" s="51" t="s">
        <v>348</v>
      </c>
      <c r="D11" s="52" t="s">
        <v>346</v>
      </c>
      <c r="E11" s="305">
        <v>275400</v>
      </c>
      <c r="F11" s="305">
        <v>275400</v>
      </c>
      <c r="G11" s="8">
        <v>5.65</v>
      </c>
      <c r="H11" s="8">
        <v>5.65</v>
      </c>
      <c r="I11" s="8">
        <v>195978047.96</v>
      </c>
      <c r="J11" s="8">
        <v>195978047.96</v>
      </c>
      <c r="K11" s="194">
        <v>0</v>
      </c>
      <c r="L11" s="194">
        <v>622528.6</v>
      </c>
    </row>
    <row r="12" spans="1:12" ht="24" customHeight="1">
      <c r="A12" s="98">
        <v>4</v>
      </c>
      <c r="B12" s="50" t="s">
        <v>561</v>
      </c>
      <c r="C12" s="51" t="s">
        <v>273</v>
      </c>
      <c r="D12" s="52" t="s">
        <v>362</v>
      </c>
      <c r="E12" s="305">
        <v>149930</v>
      </c>
      <c r="F12" s="305">
        <v>149930</v>
      </c>
      <c r="G12" s="8">
        <v>15.35</v>
      </c>
      <c r="H12" s="8">
        <v>15.35</v>
      </c>
      <c r="I12" s="8">
        <v>130042427.82</v>
      </c>
      <c r="J12" s="8">
        <v>130042427.82</v>
      </c>
      <c r="K12" s="193">
        <v>0</v>
      </c>
      <c r="L12" s="193">
        <v>23016071</v>
      </c>
    </row>
    <row r="13" spans="1:12" ht="24" customHeight="1">
      <c r="A13" s="98">
        <v>5</v>
      </c>
      <c r="B13" s="36" t="s">
        <v>240</v>
      </c>
      <c r="C13" s="52" t="s">
        <v>344</v>
      </c>
      <c r="D13" s="52" t="s">
        <v>321</v>
      </c>
      <c r="E13" s="306" t="s">
        <v>76</v>
      </c>
      <c r="F13" s="306" t="s">
        <v>76</v>
      </c>
      <c r="G13" s="8">
        <v>0.11</v>
      </c>
      <c r="H13" s="8">
        <v>0.11</v>
      </c>
      <c r="I13" s="8">
        <v>92656195</v>
      </c>
      <c r="J13" s="8">
        <v>92656195</v>
      </c>
      <c r="K13" s="193">
        <v>736908.55</v>
      </c>
      <c r="L13" s="193">
        <v>977233.73</v>
      </c>
    </row>
    <row r="14" spans="1:12" ht="24" customHeight="1">
      <c r="A14" s="98">
        <v>6</v>
      </c>
      <c r="B14" s="36" t="s">
        <v>613</v>
      </c>
      <c r="C14" s="51" t="s">
        <v>427</v>
      </c>
      <c r="D14" s="691" t="s">
        <v>346</v>
      </c>
      <c r="E14" s="306">
        <v>270000</v>
      </c>
      <c r="F14" s="306">
        <v>270000</v>
      </c>
      <c r="G14" s="8">
        <v>2.09</v>
      </c>
      <c r="H14" s="8">
        <v>2.09</v>
      </c>
      <c r="I14" s="8">
        <v>76720760.76</v>
      </c>
      <c r="J14" s="8">
        <v>76720760.76</v>
      </c>
      <c r="K14" s="193">
        <v>0</v>
      </c>
      <c r="L14" s="193">
        <v>1691160</v>
      </c>
    </row>
    <row r="15" spans="1:12" ht="24" customHeight="1">
      <c r="A15" s="98">
        <v>7</v>
      </c>
      <c r="B15" s="53" t="s">
        <v>562</v>
      </c>
      <c r="C15" s="51" t="s">
        <v>270</v>
      </c>
      <c r="D15" s="11" t="s">
        <v>362</v>
      </c>
      <c r="E15" s="305">
        <v>96000</v>
      </c>
      <c r="F15" s="305">
        <v>96000</v>
      </c>
      <c r="G15" s="8">
        <v>13.78</v>
      </c>
      <c r="H15" s="8">
        <v>13.78</v>
      </c>
      <c r="I15" s="8">
        <v>56886983.49</v>
      </c>
      <c r="J15" s="8">
        <v>56886983.49</v>
      </c>
      <c r="K15" s="193">
        <v>0</v>
      </c>
      <c r="L15" s="193">
        <v>0</v>
      </c>
    </row>
    <row r="16" spans="1:12" ht="24" customHeight="1">
      <c r="A16" s="98">
        <v>8</v>
      </c>
      <c r="B16" s="53" t="s">
        <v>563</v>
      </c>
      <c r="C16" s="51" t="s">
        <v>327</v>
      </c>
      <c r="D16" s="11" t="s">
        <v>362</v>
      </c>
      <c r="E16" s="305">
        <v>149510</v>
      </c>
      <c r="F16" s="305">
        <v>149510</v>
      </c>
      <c r="G16" s="195">
        <v>15.5</v>
      </c>
      <c r="H16" s="195">
        <v>15.5</v>
      </c>
      <c r="I16" s="8">
        <v>43120478</v>
      </c>
      <c r="J16" s="8">
        <v>43120478</v>
      </c>
      <c r="K16" s="193">
        <v>0</v>
      </c>
      <c r="L16" s="193">
        <v>463547.6</v>
      </c>
    </row>
    <row r="17" spans="1:12" s="9" customFormat="1" ht="24" customHeight="1">
      <c r="A17" s="98">
        <v>9</v>
      </c>
      <c r="B17" s="53" t="s">
        <v>564</v>
      </c>
      <c r="C17" s="12" t="s">
        <v>215</v>
      </c>
      <c r="D17" s="11" t="s">
        <v>362</v>
      </c>
      <c r="E17" s="305">
        <v>450000</v>
      </c>
      <c r="F17" s="305">
        <v>450000</v>
      </c>
      <c r="G17" s="8">
        <v>2.82</v>
      </c>
      <c r="H17" s="8">
        <v>2.82</v>
      </c>
      <c r="I17" s="8">
        <v>38008800</v>
      </c>
      <c r="J17" s="8">
        <v>38008800</v>
      </c>
      <c r="K17" s="196">
        <v>0</v>
      </c>
      <c r="L17" s="196">
        <v>19891272</v>
      </c>
    </row>
    <row r="18" spans="1:12" ht="24" customHeight="1">
      <c r="A18" s="98">
        <v>10</v>
      </c>
      <c r="B18" s="50" t="s">
        <v>357</v>
      </c>
      <c r="C18" s="51" t="s">
        <v>270</v>
      </c>
      <c r="D18" s="52" t="s">
        <v>364</v>
      </c>
      <c r="E18" s="305">
        <v>120000</v>
      </c>
      <c r="F18" s="305">
        <v>120000</v>
      </c>
      <c r="G18" s="8">
        <v>8.53</v>
      </c>
      <c r="H18" s="8">
        <v>8.53</v>
      </c>
      <c r="I18" s="8">
        <v>34040231.12</v>
      </c>
      <c r="J18" s="8">
        <v>34040231.12</v>
      </c>
      <c r="K18" s="194">
        <v>0</v>
      </c>
      <c r="L18" s="194">
        <v>0</v>
      </c>
    </row>
    <row r="19" spans="1:12" ht="24" customHeight="1">
      <c r="A19" s="98">
        <v>11</v>
      </c>
      <c r="B19" s="53" t="s">
        <v>565</v>
      </c>
      <c r="C19" s="12" t="s">
        <v>293</v>
      </c>
      <c r="D19" s="11" t="s">
        <v>362</v>
      </c>
      <c r="E19" s="305">
        <v>75000</v>
      </c>
      <c r="F19" s="305">
        <v>75000</v>
      </c>
      <c r="G19" s="8">
        <v>14.076</v>
      </c>
      <c r="H19" s="8">
        <v>14.076</v>
      </c>
      <c r="I19" s="8">
        <v>29154287.52</v>
      </c>
      <c r="J19" s="8">
        <v>29154287.52</v>
      </c>
      <c r="K19" s="193">
        <v>0</v>
      </c>
      <c r="L19" s="193">
        <v>6334200</v>
      </c>
    </row>
    <row r="20" spans="1:12" s="9" customFormat="1" ht="24" customHeight="1">
      <c r="A20" s="98">
        <v>12</v>
      </c>
      <c r="B20" s="53" t="s">
        <v>566</v>
      </c>
      <c r="C20" s="12" t="s">
        <v>45</v>
      </c>
      <c r="D20" s="11" t="s">
        <v>364</v>
      </c>
      <c r="E20" s="305">
        <v>149704</v>
      </c>
      <c r="F20" s="305">
        <v>149704</v>
      </c>
      <c r="G20" s="8">
        <v>3.01</v>
      </c>
      <c r="H20" s="8">
        <v>3.01</v>
      </c>
      <c r="I20" s="8">
        <v>28800000</v>
      </c>
      <c r="J20" s="8">
        <v>28800000</v>
      </c>
      <c r="K20" s="193">
        <v>0</v>
      </c>
      <c r="L20" s="193">
        <v>9180000</v>
      </c>
    </row>
    <row r="21" spans="1:12" ht="24" customHeight="1">
      <c r="A21" s="98">
        <v>13</v>
      </c>
      <c r="B21" s="53" t="s">
        <v>567</v>
      </c>
      <c r="C21" s="12" t="s">
        <v>445</v>
      </c>
      <c r="D21" s="691" t="s">
        <v>346</v>
      </c>
      <c r="E21" s="305">
        <v>108000</v>
      </c>
      <c r="F21" s="305">
        <v>108000</v>
      </c>
      <c r="G21" s="8">
        <v>12.03</v>
      </c>
      <c r="H21" s="8">
        <v>12.03</v>
      </c>
      <c r="I21" s="8">
        <v>12993750</v>
      </c>
      <c r="J21" s="8">
        <v>12993750</v>
      </c>
      <c r="K21" s="193">
        <v>0</v>
      </c>
      <c r="L21" s="193">
        <v>20790000</v>
      </c>
    </row>
    <row r="22" spans="1:12" ht="24" customHeight="1">
      <c r="A22" s="98">
        <v>14</v>
      </c>
      <c r="B22" s="50" t="s">
        <v>230</v>
      </c>
      <c r="C22" s="51" t="s">
        <v>327</v>
      </c>
      <c r="D22" s="52" t="s">
        <v>362</v>
      </c>
      <c r="E22" s="305">
        <v>60000</v>
      </c>
      <c r="F22" s="305">
        <v>60000</v>
      </c>
      <c r="G22" s="8">
        <v>12.73</v>
      </c>
      <c r="H22" s="8">
        <v>12.73</v>
      </c>
      <c r="I22" s="8">
        <v>12215983.3</v>
      </c>
      <c r="J22" s="8">
        <v>12215983.3</v>
      </c>
      <c r="K22" s="193">
        <v>0</v>
      </c>
      <c r="L22" s="193">
        <v>5344500</v>
      </c>
    </row>
    <row r="23" spans="1:12" s="9" customFormat="1" ht="24" customHeight="1">
      <c r="A23" s="98">
        <v>15</v>
      </c>
      <c r="B23" s="53" t="s">
        <v>568</v>
      </c>
      <c r="C23" s="17" t="s">
        <v>44</v>
      </c>
      <c r="D23" s="691" t="s">
        <v>364</v>
      </c>
      <c r="E23" s="305">
        <v>100000</v>
      </c>
      <c r="F23" s="305">
        <v>100000</v>
      </c>
      <c r="G23" s="8">
        <v>5.33</v>
      </c>
      <c r="H23" s="8">
        <v>5.33</v>
      </c>
      <c r="I23" s="8">
        <v>11199960</v>
      </c>
      <c r="J23" s="8">
        <v>11199960</v>
      </c>
      <c r="K23" s="193">
        <v>0</v>
      </c>
      <c r="L23" s="193">
        <v>106666.4</v>
      </c>
    </row>
    <row r="24" spans="1:12" s="9" customFormat="1" ht="24" customHeight="1">
      <c r="A24" s="105"/>
      <c r="B24" s="54" t="s">
        <v>359</v>
      </c>
      <c r="C24" s="36"/>
      <c r="D24" s="36"/>
      <c r="E24" s="305"/>
      <c r="F24" s="305"/>
      <c r="G24" s="15"/>
      <c r="H24" s="15"/>
      <c r="I24" s="66">
        <f>SUM(I9:I23)</f>
        <v>1223889544.07</v>
      </c>
      <c r="J24" s="66">
        <f>SUM(J9:J23)</f>
        <v>1223889544.07</v>
      </c>
      <c r="K24" s="66">
        <f>SUM(K9:K23)</f>
        <v>736908.55</v>
      </c>
      <c r="L24" s="66">
        <f>SUM(L9:L23)</f>
        <v>103286882.33000001</v>
      </c>
    </row>
    <row r="25" spans="1:12" s="9" customFormat="1" ht="24" customHeight="1">
      <c r="A25" s="105"/>
      <c r="B25" s="55" t="s">
        <v>33</v>
      </c>
      <c r="C25" s="36"/>
      <c r="D25" s="36"/>
      <c r="E25" s="305"/>
      <c r="F25" s="305"/>
      <c r="G25" s="15"/>
      <c r="H25" s="8"/>
      <c r="I25" s="336">
        <v>2414788257.97</v>
      </c>
      <c r="J25" s="8">
        <v>2193210431.54</v>
      </c>
      <c r="K25" s="72" t="s">
        <v>443</v>
      </c>
      <c r="L25" s="72" t="s">
        <v>443</v>
      </c>
    </row>
    <row r="26" spans="1:12" s="9" customFormat="1" ht="24" customHeight="1">
      <c r="A26" s="105"/>
      <c r="B26" s="55" t="s">
        <v>226</v>
      </c>
      <c r="C26" s="36"/>
      <c r="D26" s="36"/>
      <c r="E26" s="305"/>
      <c r="F26" s="305"/>
      <c r="G26" s="15"/>
      <c r="H26" s="8"/>
      <c r="I26" s="13">
        <v>-197844509.73</v>
      </c>
      <c r="J26" s="13">
        <v>-197844509.73</v>
      </c>
      <c r="K26" s="130" t="s">
        <v>443</v>
      </c>
      <c r="L26" s="130" t="s">
        <v>443</v>
      </c>
    </row>
    <row r="27" spans="1:12" s="9" customFormat="1" ht="24" customHeight="1" thickBot="1">
      <c r="A27" s="105"/>
      <c r="B27" s="55" t="s">
        <v>569</v>
      </c>
      <c r="C27" s="36"/>
      <c r="D27" s="36"/>
      <c r="E27" s="303"/>
      <c r="F27" s="303"/>
      <c r="G27" s="36"/>
      <c r="I27" s="14">
        <f>SUM(I24:I26)</f>
        <v>3440833292.31</v>
      </c>
      <c r="J27" s="14">
        <f>SUM(J24:J26)</f>
        <v>3219255465.8799996</v>
      </c>
      <c r="K27" s="14">
        <f>SUM(K24:K26)</f>
        <v>736908.55</v>
      </c>
      <c r="L27" s="14">
        <f>SUM(L24:L26)</f>
        <v>103286882.33000001</v>
      </c>
    </row>
    <row r="28" spans="1:12" ht="24" customHeight="1" thickTop="1">
      <c r="A28" s="107" t="s">
        <v>771</v>
      </c>
      <c r="B28" s="55"/>
      <c r="E28" s="303"/>
      <c r="F28" s="303"/>
      <c r="I28" s="15"/>
      <c r="J28" s="15"/>
      <c r="K28" s="15"/>
      <c r="L28" s="15"/>
    </row>
    <row r="29" spans="1:12" ht="24" customHeight="1">
      <c r="A29" s="108">
        <v>16</v>
      </c>
      <c r="B29" s="50" t="s">
        <v>494</v>
      </c>
      <c r="C29" s="187" t="s">
        <v>495</v>
      </c>
      <c r="D29" s="52" t="s">
        <v>331</v>
      </c>
      <c r="E29" s="305">
        <v>1000000</v>
      </c>
      <c r="F29" s="307">
        <v>1000000</v>
      </c>
      <c r="G29" s="8">
        <v>19</v>
      </c>
      <c r="H29" s="194">
        <v>19</v>
      </c>
      <c r="I29" s="8">
        <v>190000000</v>
      </c>
      <c r="J29" s="194">
        <v>190000000</v>
      </c>
      <c r="K29" s="194">
        <v>0</v>
      </c>
      <c r="L29" s="194">
        <v>0</v>
      </c>
    </row>
    <row r="30" spans="1:12" ht="24" customHeight="1">
      <c r="A30" s="108">
        <v>17</v>
      </c>
      <c r="B30" s="36" t="s">
        <v>335</v>
      </c>
      <c r="C30" s="52" t="s">
        <v>269</v>
      </c>
      <c r="D30" s="52" t="s">
        <v>346</v>
      </c>
      <c r="E30" s="303">
        <v>621463</v>
      </c>
      <c r="F30" s="303">
        <v>621463</v>
      </c>
      <c r="G30" s="8">
        <v>16.04</v>
      </c>
      <c r="H30" s="8">
        <v>16.04</v>
      </c>
      <c r="I30" s="8">
        <v>126256111.36</v>
      </c>
      <c r="J30" s="8">
        <v>126256111.36</v>
      </c>
      <c r="K30" s="133">
        <v>0</v>
      </c>
      <c r="L30" s="133">
        <v>0</v>
      </c>
    </row>
    <row r="31" spans="1:12" ht="24" customHeight="1">
      <c r="A31" s="108">
        <v>18</v>
      </c>
      <c r="B31" s="64" t="s">
        <v>134</v>
      </c>
      <c r="C31" s="21" t="s">
        <v>124</v>
      </c>
      <c r="D31" s="12" t="s">
        <v>346</v>
      </c>
      <c r="E31" s="306">
        <v>2110000</v>
      </c>
      <c r="F31" s="306">
        <v>2110000</v>
      </c>
      <c r="G31" s="186">
        <v>6.78</v>
      </c>
      <c r="H31" s="186">
        <v>6.78</v>
      </c>
      <c r="I31" s="186">
        <v>115469900</v>
      </c>
      <c r="J31" s="186">
        <v>104759900</v>
      </c>
      <c r="K31" s="196">
        <v>0</v>
      </c>
      <c r="L31" s="196">
        <v>0</v>
      </c>
    </row>
    <row r="32" spans="1:12" ht="24" customHeight="1">
      <c r="A32" s="108">
        <v>19</v>
      </c>
      <c r="B32" s="26" t="s">
        <v>140</v>
      </c>
      <c r="C32" s="19" t="s">
        <v>141</v>
      </c>
      <c r="D32" s="17" t="s">
        <v>362</v>
      </c>
      <c r="E32" s="306">
        <v>1087000</v>
      </c>
      <c r="F32" s="306">
        <v>1087000</v>
      </c>
      <c r="G32" s="24">
        <v>9</v>
      </c>
      <c r="H32" s="24">
        <v>9</v>
      </c>
      <c r="I32" s="25">
        <v>97830000</v>
      </c>
      <c r="J32" s="25">
        <v>97830000</v>
      </c>
      <c r="K32" s="196">
        <v>0</v>
      </c>
      <c r="L32" s="196">
        <v>0</v>
      </c>
    </row>
    <row r="33" spans="1:12" ht="24" customHeight="1">
      <c r="A33" s="108">
        <v>20</v>
      </c>
      <c r="B33" s="50" t="s">
        <v>67</v>
      </c>
      <c r="C33" s="52" t="s">
        <v>433</v>
      </c>
      <c r="D33" s="52" t="s">
        <v>321</v>
      </c>
      <c r="E33" s="303">
        <v>1350000</v>
      </c>
      <c r="F33" s="303">
        <v>1350000</v>
      </c>
      <c r="G33" s="8">
        <v>6</v>
      </c>
      <c r="H33" s="8">
        <v>6</v>
      </c>
      <c r="I33" s="8">
        <v>81000000</v>
      </c>
      <c r="J33" s="8">
        <v>81000000</v>
      </c>
      <c r="K33" s="134">
        <v>13980276</v>
      </c>
      <c r="L33" s="134">
        <v>9234000</v>
      </c>
    </row>
    <row r="34" spans="1:12" ht="24" customHeight="1">
      <c r="A34" s="108">
        <v>21</v>
      </c>
      <c r="B34" s="50" t="s">
        <v>58</v>
      </c>
      <c r="C34" s="51" t="s">
        <v>60</v>
      </c>
      <c r="D34" s="52" t="s">
        <v>346</v>
      </c>
      <c r="E34" s="305">
        <v>324000</v>
      </c>
      <c r="F34" s="305">
        <v>324000</v>
      </c>
      <c r="G34" s="8">
        <v>19.71</v>
      </c>
      <c r="H34" s="8">
        <v>19.71</v>
      </c>
      <c r="I34" s="8">
        <v>76609202.82</v>
      </c>
      <c r="J34" s="8">
        <v>76609202.82</v>
      </c>
      <c r="K34" s="134">
        <v>2554068</v>
      </c>
      <c r="L34" s="134">
        <v>2873326.5</v>
      </c>
    </row>
    <row r="35" spans="1:12" ht="24" customHeight="1">
      <c r="A35" s="108">
        <v>22</v>
      </c>
      <c r="B35" s="50" t="s">
        <v>46</v>
      </c>
      <c r="C35" s="51" t="s">
        <v>275</v>
      </c>
      <c r="D35" s="52" t="s">
        <v>364</v>
      </c>
      <c r="E35" s="305">
        <v>200000</v>
      </c>
      <c r="F35" s="305">
        <v>200000</v>
      </c>
      <c r="G35" s="8">
        <v>18.16</v>
      </c>
      <c r="H35" s="8">
        <v>18.16</v>
      </c>
      <c r="I35" s="8">
        <v>69561939.58</v>
      </c>
      <c r="J35" s="8">
        <v>69561939.58</v>
      </c>
      <c r="K35" s="194">
        <v>0</v>
      </c>
      <c r="L35" s="194">
        <v>0</v>
      </c>
    </row>
    <row r="36" spans="1:12" ht="24" customHeight="1">
      <c r="A36" s="108">
        <v>23</v>
      </c>
      <c r="B36" s="53" t="s">
        <v>125</v>
      </c>
      <c r="C36" s="21" t="s">
        <v>77</v>
      </c>
      <c r="D36" s="12" t="s">
        <v>363</v>
      </c>
      <c r="E36" s="306">
        <v>250000</v>
      </c>
      <c r="F36" s="306">
        <v>250000</v>
      </c>
      <c r="G36" s="186">
        <v>15</v>
      </c>
      <c r="H36" s="186">
        <v>15</v>
      </c>
      <c r="I36" s="186">
        <v>60000000</v>
      </c>
      <c r="J36" s="186">
        <v>60000000</v>
      </c>
      <c r="K36" s="196">
        <v>0</v>
      </c>
      <c r="L36" s="196">
        <v>0</v>
      </c>
    </row>
    <row r="37" spans="1:12" ht="24" customHeight="1">
      <c r="A37" s="108">
        <v>24</v>
      </c>
      <c r="B37" s="63" t="s">
        <v>383</v>
      </c>
      <c r="C37" s="12" t="s">
        <v>102</v>
      </c>
      <c r="D37" s="17" t="s">
        <v>366</v>
      </c>
      <c r="E37" s="303">
        <v>300000</v>
      </c>
      <c r="F37" s="303">
        <v>300000</v>
      </c>
      <c r="G37" s="8">
        <v>19.33</v>
      </c>
      <c r="H37" s="8">
        <v>19.33</v>
      </c>
      <c r="I37" s="8">
        <v>58000000</v>
      </c>
      <c r="J37" s="8">
        <v>58000000</v>
      </c>
      <c r="K37" s="133">
        <v>0</v>
      </c>
      <c r="L37" s="133">
        <v>0</v>
      </c>
    </row>
    <row r="38" spans="1:12" ht="24" customHeight="1">
      <c r="A38" s="108">
        <v>25</v>
      </c>
      <c r="B38" s="63" t="s">
        <v>570</v>
      </c>
      <c r="C38" s="187" t="s">
        <v>495</v>
      </c>
      <c r="D38" s="17" t="s">
        <v>331</v>
      </c>
      <c r="E38" s="303">
        <v>300000</v>
      </c>
      <c r="F38" s="307">
        <v>300000</v>
      </c>
      <c r="G38" s="8">
        <v>19</v>
      </c>
      <c r="H38" s="194">
        <v>19</v>
      </c>
      <c r="I38" s="8">
        <v>57000000</v>
      </c>
      <c r="J38" s="194">
        <v>57000000</v>
      </c>
      <c r="K38" s="194">
        <v>0</v>
      </c>
      <c r="L38" s="194">
        <v>0</v>
      </c>
    </row>
    <row r="39" spans="1:13" ht="24" customHeight="1">
      <c r="A39" s="108">
        <v>26</v>
      </c>
      <c r="B39" s="50" t="s">
        <v>571</v>
      </c>
      <c r="C39" s="51" t="s">
        <v>283</v>
      </c>
      <c r="D39" s="52" t="s">
        <v>127</v>
      </c>
      <c r="E39" s="305">
        <v>600000</v>
      </c>
      <c r="F39" s="305">
        <v>600000</v>
      </c>
      <c r="G39" s="8">
        <v>9</v>
      </c>
      <c r="H39" s="8">
        <v>9</v>
      </c>
      <c r="I39" s="8">
        <v>54937500</v>
      </c>
      <c r="J39" s="8">
        <v>54937500</v>
      </c>
      <c r="K39" s="197">
        <v>0</v>
      </c>
      <c r="L39" s="197">
        <v>0</v>
      </c>
      <c r="M39" s="58"/>
    </row>
    <row r="40" spans="1:13" ht="24" customHeight="1">
      <c r="A40" s="108">
        <v>27</v>
      </c>
      <c r="B40" s="50" t="s">
        <v>912</v>
      </c>
      <c r="C40" s="51" t="s">
        <v>913</v>
      </c>
      <c r="D40" s="52" t="s">
        <v>331</v>
      </c>
      <c r="E40" s="305">
        <v>500000</v>
      </c>
      <c r="F40" s="305">
        <v>0</v>
      </c>
      <c r="G40" s="8">
        <v>10</v>
      </c>
      <c r="H40" s="341">
        <v>0</v>
      </c>
      <c r="I40" s="8">
        <v>50000000</v>
      </c>
      <c r="J40" s="341">
        <v>0</v>
      </c>
      <c r="K40" s="197">
        <v>0</v>
      </c>
      <c r="L40" s="197">
        <v>0</v>
      </c>
      <c r="M40" s="58"/>
    </row>
    <row r="41" spans="1:12" ht="24" customHeight="1">
      <c r="A41" s="108">
        <v>28</v>
      </c>
      <c r="B41" s="36" t="s">
        <v>497</v>
      </c>
      <c r="C41" s="52" t="s">
        <v>70</v>
      </c>
      <c r="D41" s="52" t="s">
        <v>346</v>
      </c>
      <c r="E41" s="303">
        <v>590000</v>
      </c>
      <c r="F41" s="303">
        <v>590000</v>
      </c>
      <c r="G41" s="8">
        <v>8.33</v>
      </c>
      <c r="H41" s="8">
        <v>8.33</v>
      </c>
      <c r="I41" s="8">
        <v>49167000</v>
      </c>
      <c r="J41" s="8">
        <v>49167000</v>
      </c>
      <c r="K41" s="133">
        <v>0</v>
      </c>
      <c r="L41" s="133">
        <v>0</v>
      </c>
    </row>
    <row r="42" spans="1:13" ht="24" customHeight="1">
      <c r="A42" s="108">
        <v>29</v>
      </c>
      <c r="B42" s="50" t="s">
        <v>572</v>
      </c>
      <c r="C42" s="51" t="s">
        <v>284</v>
      </c>
      <c r="D42" s="52" t="s">
        <v>346</v>
      </c>
      <c r="E42" s="305">
        <v>2000000</v>
      </c>
      <c r="F42" s="305">
        <v>2000000</v>
      </c>
      <c r="G42" s="7">
        <v>2.4245</v>
      </c>
      <c r="H42" s="7">
        <v>2.4245</v>
      </c>
      <c r="I42" s="8">
        <v>47123280</v>
      </c>
      <c r="J42" s="8">
        <v>47123280</v>
      </c>
      <c r="K42" s="134">
        <v>0</v>
      </c>
      <c r="L42" s="134">
        <v>0</v>
      </c>
      <c r="M42" s="58"/>
    </row>
    <row r="43" spans="1:12" ht="24" customHeight="1">
      <c r="A43" s="108">
        <v>30</v>
      </c>
      <c r="B43" s="169" t="s">
        <v>468</v>
      </c>
      <c r="C43" s="170" t="s">
        <v>471</v>
      </c>
      <c r="D43" s="162" t="s">
        <v>267</v>
      </c>
      <c r="E43" s="308">
        <v>240000</v>
      </c>
      <c r="F43" s="308">
        <v>240000</v>
      </c>
      <c r="G43" s="163">
        <v>16.67</v>
      </c>
      <c r="H43" s="163">
        <v>16.67</v>
      </c>
      <c r="I43" s="164">
        <v>40000000</v>
      </c>
      <c r="J43" s="164">
        <v>40000000</v>
      </c>
      <c r="K43" s="196">
        <v>0</v>
      </c>
      <c r="L43" s="196">
        <v>0</v>
      </c>
    </row>
    <row r="44" spans="1:12" ht="24" customHeight="1">
      <c r="A44" s="108">
        <v>31</v>
      </c>
      <c r="B44" s="64" t="s">
        <v>389</v>
      </c>
      <c r="C44" s="19" t="s">
        <v>342</v>
      </c>
      <c r="D44" s="17" t="s">
        <v>362</v>
      </c>
      <c r="E44" s="306">
        <v>350000</v>
      </c>
      <c r="F44" s="306">
        <v>350000</v>
      </c>
      <c r="G44" s="8">
        <v>9.24</v>
      </c>
      <c r="H44" s="8">
        <v>9.24</v>
      </c>
      <c r="I44" s="8">
        <v>39574300</v>
      </c>
      <c r="J44" s="8">
        <v>39574300</v>
      </c>
      <c r="K44" s="136">
        <v>0</v>
      </c>
      <c r="L44" s="136">
        <v>3235690</v>
      </c>
    </row>
    <row r="45" spans="1:12" ht="24" customHeight="1">
      <c r="A45" s="108">
        <v>32</v>
      </c>
      <c r="B45" s="50" t="s">
        <v>51</v>
      </c>
      <c r="C45" s="51" t="s">
        <v>52</v>
      </c>
      <c r="D45" s="52" t="s">
        <v>346</v>
      </c>
      <c r="E45" s="305">
        <v>1200000</v>
      </c>
      <c r="F45" s="305">
        <v>1200000</v>
      </c>
      <c r="G45" s="8">
        <v>3</v>
      </c>
      <c r="H45" s="8">
        <v>3</v>
      </c>
      <c r="I45" s="8">
        <v>36000000</v>
      </c>
      <c r="J45" s="8">
        <v>36000000</v>
      </c>
      <c r="K45" s="134">
        <v>0</v>
      </c>
      <c r="L45" s="134">
        <v>10800000</v>
      </c>
    </row>
    <row r="46" spans="1:12" ht="24" customHeight="1">
      <c r="A46" s="108">
        <v>33</v>
      </c>
      <c r="B46" s="50" t="s">
        <v>361</v>
      </c>
      <c r="C46" s="51" t="s">
        <v>277</v>
      </c>
      <c r="D46" s="52" t="s">
        <v>362</v>
      </c>
      <c r="E46" s="305">
        <v>145000</v>
      </c>
      <c r="F46" s="305">
        <v>145000</v>
      </c>
      <c r="G46" s="8">
        <v>15</v>
      </c>
      <c r="H46" s="8">
        <v>15</v>
      </c>
      <c r="I46" s="10">
        <v>34339805.49</v>
      </c>
      <c r="J46" s="10">
        <v>34339805.49</v>
      </c>
      <c r="K46" s="134">
        <v>0</v>
      </c>
      <c r="L46" s="134">
        <v>0</v>
      </c>
    </row>
    <row r="47" spans="1:12" ht="24" customHeight="1">
      <c r="A47" s="108">
        <v>34</v>
      </c>
      <c r="B47" s="169" t="s">
        <v>75</v>
      </c>
      <c r="C47" s="170" t="s">
        <v>74</v>
      </c>
      <c r="D47" s="162" t="s">
        <v>331</v>
      </c>
      <c r="E47" s="309" t="s">
        <v>71</v>
      </c>
      <c r="F47" s="309" t="s">
        <v>71</v>
      </c>
      <c r="G47" s="163">
        <v>10</v>
      </c>
      <c r="H47" s="163">
        <v>10</v>
      </c>
      <c r="I47" s="164">
        <v>32182363.55</v>
      </c>
      <c r="J47" s="164">
        <v>32182363.55</v>
      </c>
      <c r="K47" s="196">
        <v>0</v>
      </c>
      <c r="L47" s="196">
        <v>0</v>
      </c>
    </row>
    <row r="48" spans="1:23" ht="24" customHeight="1">
      <c r="A48" s="108">
        <v>35</v>
      </c>
      <c r="B48" s="169" t="s">
        <v>573</v>
      </c>
      <c r="C48" s="170" t="s">
        <v>355</v>
      </c>
      <c r="D48" s="162" t="s">
        <v>127</v>
      </c>
      <c r="E48" s="309">
        <v>300000</v>
      </c>
      <c r="F48" s="309">
        <v>300000</v>
      </c>
      <c r="G48" s="163">
        <v>9</v>
      </c>
      <c r="H48" s="163">
        <v>9</v>
      </c>
      <c r="I48" s="164">
        <v>27000000</v>
      </c>
      <c r="J48" s="164">
        <v>27000000</v>
      </c>
      <c r="K48" s="196">
        <v>0</v>
      </c>
      <c r="L48" s="196">
        <v>0</v>
      </c>
      <c r="M48" s="165"/>
      <c r="N48" s="165"/>
      <c r="O48" s="165"/>
      <c r="P48" s="165"/>
      <c r="Q48" s="165"/>
      <c r="R48" s="165"/>
      <c r="S48" s="165"/>
      <c r="T48" s="165"/>
      <c r="U48" s="165"/>
      <c r="V48" s="165"/>
      <c r="W48" s="165"/>
    </row>
    <row r="49" spans="1:12" ht="24" customHeight="1">
      <c r="A49" s="108">
        <v>36</v>
      </c>
      <c r="B49" s="50" t="s">
        <v>56</v>
      </c>
      <c r="C49" s="51" t="s">
        <v>281</v>
      </c>
      <c r="D49" s="52" t="s">
        <v>346</v>
      </c>
      <c r="E49" s="305">
        <v>143220</v>
      </c>
      <c r="F49" s="305">
        <v>143220</v>
      </c>
      <c r="G49" s="59">
        <v>19.55</v>
      </c>
      <c r="H49" s="59">
        <v>19.55</v>
      </c>
      <c r="I49" s="59">
        <v>26764312.5</v>
      </c>
      <c r="J49" s="59">
        <v>26764312.5</v>
      </c>
      <c r="K49" s="59">
        <v>0</v>
      </c>
      <c r="L49" s="59">
        <v>0</v>
      </c>
    </row>
    <row r="50" spans="1:12" ht="24" customHeight="1">
      <c r="A50" s="108">
        <v>37</v>
      </c>
      <c r="B50" s="50" t="s">
        <v>64</v>
      </c>
      <c r="C50" s="52" t="s">
        <v>299</v>
      </c>
      <c r="D50" s="52" t="s">
        <v>362</v>
      </c>
      <c r="E50" s="303">
        <v>260000</v>
      </c>
      <c r="F50" s="303">
        <v>260000</v>
      </c>
      <c r="G50" s="8">
        <v>10</v>
      </c>
      <c r="H50" s="8">
        <v>10</v>
      </c>
      <c r="I50" s="8">
        <v>26000000</v>
      </c>
      <c r="J50" s="8">
        <v>26000000</v>
      </c>
      <c r="K50" s="134">
        <v>5200000</v>
      </c>
      <c r="L50" s="134">
        <v>4680000</v>
      </c>
    </row>
    <row r="51" spans="1:12" ht="24" customHeight="1">
      <c r="A51" s="98">
        <v>38</v>
      </c>
      <c r="B51" s="50" t="s">
        <v>368</v>
      </c>
      <c r="C51" s="51" t="s">
        <v>216</v>
      </c>
      <c r="D51" s="52" t="s">
        <v>346</v>
      </c>
      <c r="E51" s="305">
        <v>237500</v>
      </c>
      <c r="F51" s="305">
        <v>237500</v>
      </c>
      <c r="G51" s="59">
        <v>10</v>
      </c>
      <c r="H51" s="59">
        <v>10</v>
      </c>
      <c r="I51" s="59">
        <v>23760000</v>
      </c>
      <c r="J51" s="59">
        <v>23760000</v>
      </c>
      <c r="K51" s="59">
        <v>950400</v>
      </c>
      <c r="L51" s="59">
        <v>950400</v>
      </c>
    </row>
    <row r="52" spans="1:12" ht="24" customHeight="1">
      <c r="A52" s="98"/>
      <c r="B52" s="50"/>
      <c r="C52" s="51"/>
      <c r="D52" s="52"/>
      <c r="E52" s="16"/>
      <c r="F52" s="16"/>
      <c r="G52" s="59"/>
      <c r="H52" s="59"/>
      <c r="I52" s="59"/>
      <c r="J52" s="59"/>
      <c r="K52" s="59"/>
      <c r="L52" s="59"/>
    </row>
    <row r="53" spans="1:12" ht="24" customHeight="1">
      <c r="A53" s="98"/>
      <c r="B53" s="50"/>
      <c r="C53" s="51"/>
      <c r="D53" s="52"/>
      <c r="E53" s="16"/>
      <c r="F53" s="16"/>
      <c r="G53" s="59"/>
      <c r="H53" s="59"/>
      <c r="I53" s="59"/>
      <c r="J53" s="59"/>
      <c r="K53" s="59"/>
      <c r="L53" s="59"/>
    </row>
    <row r="54" spans="1:12" s="35" customFormat="1" ht="24.75" customHeight="1">
      <c r="A54" s="304" t="s">
        <v>769</v>
      </c>
      <c r="B54" s="304"/>
      <c r="C54" s="304"/>
      <c r="D54" s="304"/>
      <c r="E54" s="304"/>
      <c r="F54" s="304"/>
      <c r="G54" s="304"/>
      <c r="H54" s="304"/>
      <c r="I54" s="304"/>
      <c r="J54" s="304"/>
      <c r="K54" s="304"/>
      <c r="L54" s="304"/>
    </row>
    <row r="55" spans="1:12" ht="23.25" customHeight="1">
      <c r="A55" s="99"/>
      <c r="B55" s="34"/>
      <c r="C55" s="34"/>
      <c r="D55" s="34"/>
      <c r="E55" s="34"/>
      <c r="F55" s="34"/>
      <c r="G55" s="34"/>
      <c r="H55" s="34"/>
      <c r="I55" s="34"/>
      <c r="J55" s="34"/>
      <c r="K55" s="34"/>
      <c r="L55" s="34"/>
    </row>
    <row r="56" spans="1:12" s="43" customFormat="1" ht="24" customHeight="1">
      <c r="A56" s="102" t="s">
        <v>770</v>
      </c>
      <c r="B56" s="55"/>
      <c r="C56" s="36"/>
      <c r="D56" s="36"/>
      <c r="E56" s="56"/>
      <c r="F56" s="56"/>
      <c r="G56" s="36"/>
      <c r="H56" s="36"/>
      <c r="I56" s="15"/>
      <c r="J56" s="15"/>
      <c r="K56" s="36"/>
      <c r="L56" s="36"/>
    </row>
    <row r="57" spans="1:12" s="43" customFormat="1" ht="24" customHeight="1">
      <c r="A57" s="292" t="s">
        <v>313</v>
      </c>
      <c r="B57" s="40" t="s">
        <v>252</v>
      </c>
      <c r="C57" s="6" t="s">
        <v>271</v>
      </c>
      <c r="D57" s="6" t="s">
        <v>312</v>
      </c>
      <c r="E57" s="41" t="s">
        <v>228</v>
      </c>
      <c r="F57" s="41"/>
      <c r="G57" s="41" t="s">
        <v>229</v>
      </c>
      <c r="H57" s="41"/>
      <c r="I57" s="42" t="s">
        <v>315</v>
      </c>
      <c r="J57" s="42"/>
      <c r="K57" s="42" t="s">
        <v>316</v>
      </c>
      <c r="L57" s="42"/>
    </row>
    <row r="58" spans="1:12" s="43" customFormat="1" ht="24" customHeight="1">
      <c r="A58" s="103"/>
      <c r="B58" s="45"/>
      <c r="C58" s="46" t="s">
        <v>272</v>
      </c>
      <c r="D58" s="46"/>
      <c r="E58" s="47" t="s">
        <v>318</v>
      </c>
      <c r="F58" s="47"/>
      <c r="G58" s="47" t="s">
        <v>426</v>
      </c>
      <c r="H58" s="47"/>
      <c r="I58" s="48" t="s">
        <v>317</v>
      </c>
      <c r="J58" s="48"/>
      <c r="K58" s="48" t="s">
        <v>317</v>
      </c>
      <c r="L58" s="48"/>
    </row>
    <row r="59" spans="1:12" s="43" customFormat="1" ht="24" customHeight="1">
      <c r="A59" s="103"/>
      <c r="B59" s="45"/>
      <c r="C59" s="46"/>
      <c r="D59" s="46"/>
      <c r="E59" s="284" t="s">
        <v>761</v>
      </c>
      <c r="F59" s="191" t="s">
        <v>238</v>
      </c>
      <c r="G59" s="284" t="s">
        <v>761</v>
      </c>
      <c r="H59" s="191" t="s">
        <v>238</v>
      </c>
      <c r="I59" s="284" t="s">
        <v>761</v>
      </c>
      <c r="J59" s="191" t="s">
        <v>238</v>
      </c>
      <c r="K59" s="284" t="s">
        <v>761</v>
      </c>
      <c r="L59" s="191" t="s">
        <v>238</v>
      </c>
    </row>
    <row r="60" spans="1:12" ht="24" customHeight="1">
      <c r="A60" s="104"/>
      <c r="B60" s="3"/>
      <c r="C60" s="1"/>
      <c r="D60" s="2"/>
      <c r="E60" s="192" t="s">
        <v>772</v>
      </c>
      <c r="F60" s="192" t="s">
        <v>493</v>
      </c>
      <c r="G60" s="192" t="s">
        <v>772</v>
      </c>
      <c r="H60" s="192" t="s">
        <v>493</v>
      </c>
      <c r="I60" s="192" t="s">
        <v>772</v>
      </c>
      <c r="J60" s="192" t="s">
        <v>493</v>
      </c>
      <c r="K60" s="192" t="s">
        <v>772</v>
      </c>
      <c r="L60" s="192" t="s">
        <v>493</v>
      </c>
    </row>
    <row r="61" spans="1:12" ht="24" customHeight="1">
      <c r="A61" s="98">
        <v>39</v>
      </c>
      <c r="B61" s="64" t="s">
        <v>104</v>
      </c>
      <c r="C61" s="19" t="s">
        <v>105</v>
      </c>
      <c r="D61" s="17" t="s">
        <v>331</v>
      </c>
      <c r="E61" s="306">
        <v>180000</v>
      </c>
      <c r="F61" s="306">
        <v>180000</v>
      </c>
      <c r="G61" s="8">
        <v>12.5</v>
      </c>
      <c r="H61" s="8">
        <v>12.5</v>
      </c>
      <c r="I61" s="8">
        <v>22500000</v>
      </c>
      <c r="J61" s="8">
        <v>22500000</v>
      </c>
      <c r="K61" s="136">
        <v>0</v>
      </c>
      <c r="L61" s="136">
        <v>0</v>
      </c>
    </row>
    <row r="62" spans="1:12" ht="24" customHeight="1">
      <c r="A62" s="98">
        <v>40</v>
      </c>
      <c r="B62" s="64" t="s">
        <v>385</v>
      </c>
      <c r="C62" s="19" t="s">
        <v>403</v>
      </c>
      <c r="D62" s="17" t="s">
        <v>346</v>
      </c>
      <c r="E62" s="306">
        <v>180000</v>
      </c>
      <c r="F62" s="306">
        <v>180000</v>
      </c>
      <c r="G62" s="8">
        <v>11</v>
      </c>
      <c r="H62" s="8">
        <v>11</v>
      </c>
      <c r="I62" s="8">
        <v>19800000</v>
      </c>
      <c r="J62" s="8">
        <v>19800000</v>
      </c>
      <c r="K62" s="136">
        <v>0</v>
      </c>
      <c r="L62" s="136">
        <v>0</v>
      </c>
    </row>
    <row r="63" spans="1:12" ht="24" customHeight="1">
      <c r="A63" s="98">
        <v>41</v>
      </c>
      <c r="B63" s="50" t="s">
        <v>371</v>
      </c>
      <c r="C63" s="51" t="s">
        <v>99</v>
      </c>
      <c r="D63" s="52" t="s">
        <v>346</v>
      </c>
      <c r="E63" s="305">
        <v>126000</v>
      </c>
      <c r="F63" s="305">
        <v>126000</v>
      </c>
      <c r="G63" s="8">
        <v>14.75</v>
      </c>
      <c r="H63" s="8">
        <v>14.75</v>
      </c>
      <c r="I63" s="8">
        <v>19202504.36</v>
      </c>
      <c r="J63" s="8">
        <v>19202504.36</v>
      </c>
      <c r="K63" s="134">
        <v>0</v>
      </c>
      <c r="L63" s="134">
        <v>442500</v>
      </c>
    </row>
    <row r="64" spans="1:12" ht="24" customHeight="1">
      <c r="A64" s="98">
        <v>42</v>
      </c>
      <c r="B64" s="64" t="s">
        <v>107</v>
      </c>
      <c r="C64" s="17" t="s">
        <v>405</v>
      </c>
      <c r="D64" s="17" t="s">
        <v>364</v>
      </c>
      <c r="E64" s="306">
        <v>120000</v>
      </c>
      <c r="F64" s="306">
        <v>120000</v>
      </c>
      <c r="G64" s="8">
        <v>15.6</v>
      </c>
      <c r="H64" s="8">
        <v>15.6</v>
      </c>
      <c r="I64" s="8">
        <v>18720000</v>
      </c>
      <c r="J64" s="8">
        <v>18720000</v>
      </c>
      <c r="K64" s="136">
        <v>0</v>
      </c>
      <c r="L64" s="136">
        <v>3744000</v>
      </c>
    </row>
    <row r="65" spans="1:12" ht="24" customHeight="1">
      <c r="A65" s="98">
        <v>43</v>
      </c>
      <c r="B65" s="64" t="s">
        <v>388</v>
      </c>
      <c r="C65" s="19" t="s">
        <v>297</v>
      </c>
      <c r="D65" s="17" t="s">
        <v>267</v>
      </c>
      <c r="E65" s="306">
        <v>67125</v>
      </c>
      <c r="F65" s="306">
        <v>67125</v>
      </c>
      <c r="G65" s="8">
        <v>9.13</v>
      </c>
      <c r="H65" s="8">
        <v>9.13</v>
      </c>
      <c r="I65" s="8">
        <v>17550000</v>
      </c>
      <c r="J65" s="8">
        <v>17550000</v>
      </c>
      <c r="K65" s="198">
        <v>0</v>
      </c>
      <c r="L65" s="198">
        <v>0</v>
      </c>
    </row>
    <row r="66" spans="1:12" ht="24" customHeight="1">
      <c r="A66" s="98">
        <v>44</v>
      </c>
      <c r="B66" s="64" t="s">
        <v>392</v>
      </c>
      <c r="C66" s="12" t="s">
        <v>408</v>
      </c>
      <c r="D66" s="17" t="s">
        <v>346</v>
      </c>
      <c r="E66" s="306">
        <v>145000</v>
      </c>
      <c r="F66" s="306">
        <v>145000</v>
      </c>
      <c r="G66" s="8">
        <v>10.52</v>
      </c>
      <c r="H66" s="8">
        <v>10.52</v>
      </c>
      <c r="I66" s="8">
        <v>15250000</v>
      </c>
      <c r="J66" s="8">
        <v>15250000</v>
      </c>
      <c r="K66" s="196">
        <v>0</v>
      </c>
      <c r="L66" s="196">
        <v>0</v>
      </c>
    </row>
    <row r="67" spans="1:13" ht="24" customHeight="1">
      <c r="A67" s="98">
        <v>45</v>
      </c>
      <c r="B67" s="50" t="s">
        <v>48</v>
      </c>
      <c r="C67" s="51" t="s">
        <v>431</v>
      </c>
      <c r="D67" s="52" t="s">
        <v>128</v>
      </c>
      <c r="E67" s="305">
        <v>127000</v>
      </c>
      <c r="F67" s="305">
        <v>127000</v>
      </c>
      <c r="G67" s="8">
        <v>8.78</v>
      </c>
      <c r="H67" s="8">
        <v>8.78</v>
      </c>
      <c r="I67" s="8">
        <v>15053034.16</v>
      </c>
      <c r="J67" s="8">
        <v>15053034.16</v>
      </c>
      <c r="K67" s="134">
        <v>0</v>
      </c>
      <c r="L67" s="134">
        <v>1672500</v>
      </c>
      <c r="M67" s="51"/>
    </row>
    <row r="68" spans="1:12" ht="24" customHeight="1">
      <c r="A68" s="98">
        <v>46</v>
      </c>
      <c r="B68" s="110" t="s">
        <v>773</v>
      </c>
      <c r="C68" s="21" t="s">
        <v>212</v>
      </c>
      <c r="D68" s="17" t="s">
        <v>364</v>
      </c>
      <c r="E68" s="310">
        <v>100000</v>
      </c>
      <c r="F68" s="310">
        <v>100000</v>
      </c>
      <c r="G68" s="199">
        <v>15</v>
      </c>
      <c r="H68" s="199">
        <v>15</v>
      </c>
      <c r="I68" s="8">
        <v>15000000</v>
      </c>
      <c r="J68" s="8">
        <v>15000000</v>
      </c>
      <c r="K68" s="196">
        <v>0</v>
      </c>
      <c r="L68" s="196">
        <v>0</v>
      </c>
    </row>
    <row r="69" spans="1:12" ht="24" customHeight="1">
      <c r="A69" s="98">
        <v>47</v>
      </c>
      <c r="B69" s="50" t="s">
        <v>498</v>
      </c>
      <c r="C69" s="52" t="s">
        <v>217</v>
      </c>
      <c r="D69" s="52"/>
      <c r="E69" s="303"/>
      <c r="F69" s="303"/>
      <c r="G69" s="62"/>
      <c r="H69" s="62"/>
      <c r="I69" s="61"/>
      <c r="J69" s="61"/>
      <c r="K69" s="134"/>
      <c r="L69" s="134"/>
    </row>
    <row r="70" spans="1:12" ht="24" customHeight="1">
      <c r="A70" s="98"/>
      <c r="B70" s="50" t="s">
        <v>65</v>
      </c>
      <c r="C70" s="52" t="s">
        <v>294</v>
      </c>
      <c r="D70" s="52" t="s">
        <v>267</v>
      </c>
      <c r="E70" s="303">
        <v>80000</v>
      </c>
      <c r="F70" s="303">
        <v>80000</v>
      </c>
      <c r="G70" s="62">
        <v>16.33</v>
      </c>
      <c r="H70" s="62">
        <v>16.33</v>
      </c>
      <c r="I70" s="61">
        <v>13066600</v>
      </c>
      <c r="J70" s="61">
        <v>13066600</v>
      </c>
      <c r="K70" s="134">
        <v>0</v>
      </c>
      <c r="L70" s="134">
        <v>0</v>
      </c>
    </row>
    <row r="71" spans="1:12" ht="24" customHeight="1">
      <c r="A71" s="98">
        <v>48</v>
      </c>
      <c r="B71" s="50" t="s">
        <v>381</v>
      </c>
      <c r="C71" s="51" t="s">
        <v>55</v>
      </c>
      <c r="D71" s="52" t="s">
        <v>346</v>
      </c>
      <c r="E71" s="305">
        <v>97400</v>
      </c>
      <c r="F71" s="305">
        <v>97400</v>
      </c>
      <c r="G71" s="8">
        <v>9</v>
      </c>
      <c r="H71" s="8">
        <v>9</v>
      </c>
      <c r="I71" s="8">
        <v>12416490</v>
      </c>
      <c r="J71" s="8">
        <v>12416490</v>
      </c>
      <c r="K71" s="193">
        <v>0</v>
      </c>
      <c r="L71" s="193">
        <v>2191500</v>
      </c>
    </row>
    <row r="72" spans="1:12" ht="24" customHeight="1">
      <c r="A72" s="98">
        <v>49</v>
      </c>
      <c r="B72" s="64" t="s">
        <v>108</v>
      </c>
      <c r="C72" s="19" t="s">
        <v>406</v>
      </c>
      <c r="D72" s="17" t="s">
        <v>364</v>
      </c>
      <c r="E72" s="303">
        <v>100000</v>
      </c>
      <c r="F72" s="303">
        <v>100000</v>
      </c>
      <c r="G72" s="8">
        <v>12</v>
      </c>
      <c r="H72" s="8">
        <v>12</v>
      </c>
      <c r="I72" s="8">
        <v>12000000</v>
      </c>
      <c r="J72" s="8">
        <v>12000000</v>
      </c>
      <c r="K72" s="200">
        <v>0</v>
      </c>
      <c r="L72" s="200">
        <v>1200000</v>
      </c>
    </row>
    <row r="73" spans="1:12" ht="24" customHeight="1">
      <c r="A73" s="98">
        <v>50</v>
      </c>
      <c r="B73" s="169" t="s">
        <v>574</v>
      </c>
      <c r="C73" s="170" t="s">
        <v>342</v>
      </c>
      <c r="D73" s="162" t="s">
        <v>267</v>
      </c>
      <c r="E73" s="308">
        <v>132500</v>
      </c>
      <c r="F73" s="308">
        <v>132500</v>
      </c>
      <c r="G73" s="163">
        <v>9</v>
      </c>
      <c r="H73" s="163">
        <v>9</v>
      </c>
      <c r="I73" s="164">
        <v>11925000</v>
      </c>
      <c r="J73" s="164">
        <v>11925000</v>
      </c>
      <c r="K73" s="196">
        <v>0</v>
      </c>
      <c r="L73" s="196">
        <v>0</v>
      </c>
    </row>
    <row r="74" spans="1:12" ht="24" customHeight="1">
      <c r="A74" s="98">
        <v>51</v>
      </c>
      <c r="B74" s="64" t="s">
        <v>54</v>
      </c>
      <c r="C74" s="19" t="s">
        <v>278</v>
      </c>
      <c r="D74" s="17" t="s">
        <v>362</v>
      </c>
      <c r="E74" s="303">
        <v>100000</v>
      </c>
      <c r="F74" s="303">
        <v>100000</v>
      </c>
      <c r="G74" s="8">
        <v>11.77</v>
      </c>
      <c r="H74" s="8">
        <v>11.77</v>
      </c>
      <c r="I74" s="8">
        <v>11773620</v>
      </c>
      <c r="J74" s="8">
        <v>11773620</v>
      </c>
      <c r="K74" s="200">
        <v>82415340</v>
      </c>
      <c r="L74" s="200">
        <v>86148450</v>
      </c>
    </row>
    <row r="75" spans="1:13" ht="24" customHeight="1">
      <c r="A75" s="98">
        <v>52</v>
      </c>
      <c r="B75" s="50" t="s">
        <v>372</v>
      </c>
      <c r="C75" s="51" t="s">
        <v>218</v>
      </c>
      <c r="D75" s="52" t="s">
        <v>321</v>
      </c>
      <c r="E75" s="305">
        <v>3013000</v>
      </c>
      <c r="F75" s="305">
        <v>3013000</v>
      </c>
      <c r="G75" s="8">
        <v>0.37</v>
      </c>
      <c r="H75" s="8">
        <v>0.37</v>
      </c>
      <c r="I75" s="8">
        <v>11000000</v>
      </c>
      <c r="J75" s="8">
        <v>11000000</v>
      </c>
      <c r="K75" s="197">
        <v>0</v>
      </c>
      <c r="L75" s="197">
        <v>0</v>
      </c>
      <c r="M75" s="51"/>
    </row>
    <row r="76" spans="1:12" ht="24" customHeight="1">
      <c r="A76" s="98">
        <v>53</v>
      </c>
      <c r="B76" s="50" t="s">
        <v>133</v>
      </c>
      <c r="C76" s="52" t="s">
        <v>68</v>
      </c>
      <c r="D76" s="52" t="s">
        <v>346</v>
      </c>
      <c r="E76" s="303">
        <v>70000</v>
      </c>
      <c r="F76" s="303">
        <v>70000</v>
      </c>
      <c r="G76" s="8">
        <v>15</v>
      </c>
      <c r="H76" s="8">
        <v>15</v>
      </c>
      <c r="I76" s="8">
        <v>10500000</v>
      </c>
      <c r="J76" s="8">
        <v>10500000</v>
      </c>
      <c r="K76" s="197">
        <v>0</v>
      </c>
      <c r="L76" s="197">
        <v>1808100</v>
      </c>
    </row>
    <row r="77" spans="1:12" ht="24" customHeight="1">
      <c r="A77" s="98">
        <v>54</v>
      </c>
      <c r="B77" s="50" t="s">
        <v>369</v>
      </c>
      <c r="C77" s="51" t="s">
        <v>282</v>
      </c>
      <c r="D77" s="52" t="s">
        <v>346</v>
      </c>
      <c r="E77" s="305">
        <v>121500</v>
      </c>
      <c r="F77" s="305">
        <v>121500</v>
      </c>
      <c r="G77" s="8">
        <v>12.41</v>
      </c>
      <c r="H77" s="8">
        <v>12.41</v>
      </c>
      <c r="I77" s="10">
        <v>10080960</v>
      </c>
      <c r="J77" s="10">
        <v>10080960</v>
      </c>
      <c r="K77" s="194">
        <v>0</v>
      </c>
      <c r="L77" s="194">
        <v>150828</v>
      </c>
    </row>
    <row r="78" spans="1:12" ht="24" customHeight="1">
      <c r="A78" s="98">
        <v>55</v>
      </c>
      <c r="B78" s="36" t="s">
        <v>234</v>
      </c>
      <c r="C78" s="52" t="s">
        <v>355</v>
      </c>
      <c r="D78" s="52" t="s">
        <v>362</v>
      </c>
      <c r="E78" s="303">
        <v>100000</v>
      </c>
      <c r="F78" s="303">
        <v>100000</v>
      </c>
      <c r="G78" s="8">
        <v>10</v>
      </c>
      <c r="H78" s="8">
        <v>10</v>
      </c>
      <c r="I78" s="8">
        <v>10000000</v>
      </c>
      <c r="J78" s="8">
        <v>10000000</v>
      </c>
      <c r="K78" s="133">
        <v>0</v>
      </c>
      <c r="L78" s="133">
        <v>1000000</v>
      </c>
    </row>
    <row r="79" spans="1:12" ht="24" customHeight="1">
      <c r="A79" s="98">
        <v>56</v>
      </c>
      <c r="B79" s="50" t="s">
        <v>373</v>
      </c>
      <c r="C79" s="51" t="s">
        <v>429</v>
      </c>
      <c r="D79" s="52" t="s">
        <v>362</v>
      </c>
      <c r="E79" s="305">
        <v>200000</v>
      </c>
      <c r="F79" s="305">
        <v>200000</v>
      </c>
      <c r="G79" s="8">
        <v>6</v>
      </c>
      <c r="H79" s="8">
        <v>6</v>
      </c>
      <c r="I79" s="8">
        <v>10000000</v>
      </c>
      <c r="J79" s="8">
        <v>10000000</v>
      </c>
      <c r="K79" s="197">
        <v>0</v>
      </c>
      <c r="L79" s="197">
        <v>0</v>
      </c>
    </row>
    <row r="80" spans="1:12" ht="24" customHeight="1">
      <c r="A80" s="98">
        <v>57</v>
      </c>
      <c r="B80" s="26" t="s">
        <v>499</v>
      </c>
      <c r="C80" s="19" t="s">
        <v>323</v>
      </c>
      <c r="D80" s="17" t="s">
        <v>331</v>
      </c>
      <c r="E80" s="306" t="s">
        <v>500</v>
      </c>
      <c r="F80" s="306" t="s">
        <v>500</v>
      </c>
      <c r="G80" s="24">
        <v>3.75</v>
      </c>
      <c r="H80" s="24">
        <v>3.75</v>
      </c>
      <c r="I80" s="186">
        <v>9420105.03</v>
      </c>
      <c r="J80" s="186">
        <v>9420105.03</v>
      </c>
      <c r="K80" s="196">
        <v>0</v>
      </c>
      <c r="L80" s="196">
        <v>0</v>
      </c>
    </row>
    <row r="81" spans="1:23" ht="24" customHeight="1">
      <c r="A81" s="98">
        <v>58</v>
      </c>
      <c r="B81" s="169" t="s">
        <v>575</v>
      </c>
      <c r="C81" s="187" t="s">
        <v>486</v>
      </c>
      <c r="D81" s="162" t="s">
        <v>365</v>
      </c>
      <c r="E81" s="309">
        <v>120000</v>
      </c>
      <c r="F81" s="309">
        <v>120000</v>
      </c>
      <c r="G81" s="163">
        <v>4</v>
      </c>
      <c r="H81" s="163">
        <v>4</v>
      </c>
      <c r="I81" s="164">
        <v>9200000</v>
      </c>
      <c r="J81" s="164">
        <v>9200000</v>
      </c>
      <c r="K81" s="196">
        <v>0</v>
      </c>
      <c r="L81" s="196">
        <v>0</v>
      </c>
      <c r="M81" s="165"/>
      <c r="N81" s="165"/>
      <c r="O81" s="165"/>
      <c r="P81" s="165"/>
      <c r="Q81" s="165"/>
      <c r="R81" s="165"/>
      <c r="S81" s="165"/>
      <c r="T81" s="165"/>
      <c r="U81" s="165"/>
      <c r="V81" s="165"/>
      <c r="W81" s="165"/>
    </row>
    <row r="82" spans="1:12" ht="24" customHeight="1">
      <c r="A82" s="98">
        <v>59</v>
      </c>
      <c r="B82" s="110" t="s">
        <v>157</v>
      </c>
      <c r="C82" s="21" t="s">
        <v>185</v>
      </c>
      <c r="D82" s="17" t="s">
        <v>331</v>
      </c>
      <c r="E82" s="310">
        <v>100000</v>
      </c>
      <c r="F82" s="310">
        <v>100000</v>
      </c>
      <c r="G82" s="186">
        <v>9</v>
      </c>
      <c r="H82" s="186">
        <v>9</v>
      </c>
      <c r="I82" s="186">
        <v>9000000</v>
      </c>
      <c r="J82" s="186">
        <v>9000000</v>
      </c>
      <c r="K82" s="196">
        <v>0</v>
      </c>
      <c r="L82" s="196">
        <v>0</v>
      </c>
    </row>
    <row r="83" spans="1:12" ht="24" customHeight="1">
      <c r="A83" s="98">
        <v>60</v>
      </c>
      <c r="B83" s="53" t="s">
        <v>123</v>
      </c>
      <c r="C83" s="21" t="s">
        <v>122</v>
      </c>
      <c r="D83" s="17" t="s">
        <v>363</v>
      </c>
      <c r="E83" s="306">
        <v>20000</v>
      </c>
      <c r="F83" s="306">
        <v>20000</v>
      </c>
      <c r="G83" s="8">
        <v>15</v>
      </c>
      <c r="H83" s="8">
        <v>15</v>
      </c>
      <c r="I83" s="8">
        <v>8427000</v>
      </c>
      <c r="J83" s="8">
        <v>8427000</v>
      </c>
      <c r="K83" s="196">
        <v>0</v>
      </c>
      <c r="L83" s="196">
        <v>2250000</v>
      </c>
    </row>
    <row r="84" spans="1:23" ht="24" customHeight="1">
      <c r="A84" s="98">
        <v>61</v>
      </c>
      <c r="B84" s="169" t="s">
        <v>483</v>
      </c>
      <c r="C84" s="187" t="s">
        <v>484</v>
      </c>
      <c r="D84" s="162" t="s">
        <v>485</v>
      </c>
      <c r="E84" s="309" t="s">
        <v>490</v>
      </c>
      <c r="F84" s="309" t="s">
        <v>490</v>
      </c>
      <c r="G84" s="163">
        <v>5</v>
      </c>
      <c r="H84" s="163">
        <v>5</v>
      </c>
      <c r="I84" s="164">
        <v>8151350</v>
      </c>
      <c r="J84" s="164">
        <v>8151350</v>
      </c>
      <c r="K84" s="196">
        <v>0</v>
      </c>
      <c r="L84" s="196">
        <v>0</v>
      </c>
      <c r="M84" s="165"/>
      <c r="N84" s="165"/>
      <c r="O84" s="165"/>
      <c r="P84" s="165"/>
      <c r="Q84" s="165"/>
      <c r="R84" s="165"/>
      <c r="S84" s="165"/>
      <c r="T84" s="165"/>
      <c r="U84" s="165"/>
      <c r="V84" s="165"/>
      <c r="W84" s="165"/>
    </row>
    <row r="85" spans="1:12" ht="24" customHeight="1">
      <c r="A85" s="98">
        <v>62</v>
      </c>
      <c r="B85" s="169" t="s">
        <v>72</v>
      </c>
      <c r="C85" s="170" t="s">
        <v>73</v>
      </c>
      <c r="D85" s="162" t="s">
        <v>267</v>
      </c>
      <c r="E85" s="308">
        <v>36000</v>
      </c>
      <c r="F85" s="308">
        <v>36000</v>
      </c>
      <c r="G85" s="163">
        <v>18</v>
      </c>
      <c r="H85" s="163">
        <v>18</v>
      </c>
      <c r="I85" s="164">
        <v>7747488</v>
      </c>
      <c r="J85" s="164">
        <v>7747488</v>
      </c>
      <c r="K85" s="196">
        <v>0</v>
      </c>
      <c r="L85" s="196">
        <v>0</v>
      </c>
    </row>
    <row r="86" spans="1:23" ht="24" customHeight="1">
      <c r="A86" s="98">
        <v>63</v>
      </c>
      <c r="B86" s="64" t="s">
        <v>156</v>
      </c>
      <c r="C86" s="19" t="s">
        <v>110</v>
      </c>
      <c r="D86" s="17" t="s">
        <v>362</v>
      </c>
      <c r="E86" s="306">
        <v>40000</v>
      </c>
      <c r="F86" s="306">
        <v>40000</v>
      </c>
      <c r="G86" s="8">
        <v>19</v>
      </c>
      <c r="H86" s="8">
        <v>19</v>
      </c>
      <c r="I86" s="8">
        <v>7600000</v>
      </c>
      <c r="J86" s="8">
        <v>7600000</v>
      </c>
      <c r="K86" s="196">
        <v>0</v>
      </c>
      <c r="L86" s="196">
        <v>380000</v>
      </c>
      <c r="M86" s="60"/>
      <c r="N86" s="60"/>
      <c r="O86" s="60"/>
      <c r="P86" s="60"/>
      <c r="Q86" s="60"/>
      <c r="R86" s="60"/>
      <c r="S86" s="60"/>
      <c r="T86" s="60"/>
      <c r="U86" s="60"/>
      <c r="V86" s="60"/>
      <c r="W86" s="60"/>
    </row>
    <row r="87" spans="1:23" ht="24" customHeight="1">
      <c r="A87" s="98">
        <v>64</v>
      </c>
      <c r="B87" s="169" t="s">
        <v>697</v>
      </c>
      <c r="C87" s="170" t="s">
        <v>698</v>
      </c>
      <c r="E87" s="306"/>
      <c r="F87" s="306"/>
      <c r="G87" s="8"/>
      <c r="H87" s="8"/>
      <c r="I87" s="8"/>
      <c r="J87" s="8"/>
      <c r="K87" s="196"/>
      <c r="L87" s="196"/>
      <c r="M87" s="60"/>
      <c r="N87" s="60"/>
      <c r="O87" s="60"/>
      <c r="P87" s="60"/>
      <c r="Q87" s="60"/>
      <c r="R87" s="60"/>
      <c r="S87" s="60"/>
      <c r="T87" s="60"/>
      <c r="U87" s="60"/>
      <c r="V87" s="60"/>
      <c r="W87" s="60"/>
    </row>
    <row r="88" spans="1:23" ht="24" customHeight="1">
      <c r="A88" s="98"/>
      <c r="B88" s="169"/>
      <c r="C88" s="170" t="s">
        <v>699</v>
      </c>
      <c r="D88" s="170" t="s">
        <v>365</v>
      </c>
      <c r="E88" s="306">
        <v>50000</v>
      </c>
      <c r="F88" s="306">
        <v>50000</v>
      </c>
      <c r="G88" s="8">
        <v>15</v>
      </c>
      <c r="H88" s="8">
        <v>15</v>
      </c>
      <c r="I88" s="8">
        <v>7500000</v>
      </c>
      <c r="J88" s="8">
        <v>7500000</v>
      </c>
      <c r="K88" s="196">
        <v>0</v>
      </c>
      <c r="L88" s="196">
        <v>0</v>
      </c>
      <c r="M88" s="60"/>
      <c r="N88" s="60"/>
      <c r="O88" s="60"/>
      <c r="P88" s="60"/>
      <c r="Q88" s="60"/>
      <c r="R88" s="60"/>
      <c r="S88" s="60"/>
      <c r="T88" s="60"/>
      <c r="U88" s="60"/>
      <c r="V88" s="60"/>
      <c r="W88" s="60"/>
    </row>
    <row r="89" spans="1:12" ht="24" customHeight="1">
      <c r="A89" s="98">
        <v>65</v>
      </c>
      <c r="B89" s="64" t="s">
        <v>103</v>
      </c>
      <c r="C89" s="19" t="s">
        <v>402</v>
      </c>
      <c r="D89" s="17" t="s">
        <v>362</v>
      </c>
      <c r="E89" s="303">
        <v>50000</v>
      </c>
      <c r="F89" s="303">
        <v>50000</v>
      </c>
      <c r="G89" s="8">
        <v>14</v>
      </c>
      <c r="H89" s="8">
        <v>14</v>
      </c>
      <c r="I89" s="8">
        <v>7000000</v>
      </c>
      <c r="J89" s="8">
        <v>7000000</v>
      </c>
      <c r="K89" s="201">
        <v>0</v>
      </c>
      <c r="L89" s="201">
        <v>700000</v>
      </c>
    </row>
    <row r="90" spans="1:12" ht="24" customHeight="1">
      <c r="A90" s="98">
        <v>66</v>
      </c>
      <c r="B90" s="64" t="s">
        <v>117</v>
      </c>
      <c r="C90" s="12" t="s">
        <v>118</v>
      </c>
      <c r="D90" s="17" t="s">
        <v>267</v>
      </c>
      <c r="E90" s="306">
        <v>350000</v>
      </c>
      <c r="F90" s="306">
        <v>350000</v>
      </c>
      <c r="G90" s="8">
        <v>2</v>
      </c>
      <c r="H90" s="8">
        <v>2</v>
      </c>
      <c r="I90" s="8">
        <v>7000000</v>
      </c>
      <c r="J90" s="8">
        <v>7000000</v>
      </c>
      <c r="K90" s="196">
        <v>0</v>
      </c>
      <c r="L90" s="196">
        <v>0</v>
      </c>
    </row>
    <row r="91" spans="1:12" ht="24" customHeight="1">
      <c r="A91" s="98">
        <v>67</v>
      </c>
      <c r="B91" s="63" t="s">
        <v>101</v>
      </c>
      <c r="C91" s="12" t="s">
        <v>78</v>
      </c>
      <c r="D91" s="17" t="s">
        <v>331</v>
      </c>
      <c r="E91" s="303">
        <v>7813</v>
      </c>
      <c r="F91" s="303">
        <v>7813</v>
      </c>
      <c r="G91" s="8">
        <v>19.5</v>
      </c>
      <c r="H91" s="8">
        <v>19.5</v>
      </c>
      <c r="I91" s="8">
        <v>6998437.5</v>
      </c>
      <c r="J91" s="8">
        <v>6998437.5</v>
      </c>
      <c r="K91" s="133">
        <v>0</v>
      </c>
      <c r="L91" s="133">
        <v>0</v>
      </c>
    </row>
    <row r="92" spans="1:12" ht="24" customHeight="1">
      <c r="A92" s="98">
        <v>68</v>
      </c>
      <c r="B92" s="63" t="s">
        <v>350</v>
      </c>
      <c r="C92" s="12" t="s">
        <v>320</v>
      </c>
      <c r="D92" s="17" t="s">
        <v>362</v>
      </c>
      <c r="E92" s="303">
        <v>40000</v>
      </c>
      <c r="F92" s="303">
        <v>0</v>
      </c>
      <c r="G92" s="8">
        <v>17</v>
      </c>
      <c r="H92" s="341">
        <v>0</v>
      </c>
      <c r="I92" s="8">
        <v>6800000</v>
      </c>
      <c r="J92" s="341">
        <v>0</v>
      </c>
      <c r="K92" s="133">
        <v>0</v>
      </c>
      <c r="L92" s="133">
        <v>0</v>
      </c>
    </row>
    <row r="93" spans="1:23" ht="24" customHeight="1">
      <c r="A93" s="98">
        <v>69</v>
      </c>
      <c r="B93" s="169" t="s">
        <v>1</v>
      </c>
      <c r="C93" s="170" t="s">
        <v>2</v>
      </c>
      <c r="D93" s="162" t="s">
        <v>696</v>
      </c>
      <c r="E93" s="309">
        <v>70000</v>
      </c>
      <c r="F93" s="309">
        <v>70000</v>
      </c>
      <c r="G93" s="163">
        <v>9</v>
      </c>
      <c r="H93" s="163">
        <v>9</v>
      </c>
      <c r="I93" s="164">
        <v>6300000</v>
      </c>
      <c r="J93" s="164">
        <v>6300000</v>
      </c>
      <c r="K93" s="196">
        <v>0</v>
      </c>
      <c r="L93" s="196">
        <v>0</v>
      </c>
      <c r="M93" s="165"/>
      <c r="N93" s="165"/>
      <c r="O93" s="165"/>
      <c r="P93" s="165"/>
      <c r="Q93" s="165"/>
      <c r="R93" s="165"/>
      <c r="S93" s="165"/>
      <c r="T93" s="165"/>
      <c r="U93" s="165"/>
      <c r="V93" s="165"/>
      <c r="W93" s="165"/>
    </row>
    <row r="94" spans="1:12" ht="24" customHeight="1">
      <c r="A94" s="98">
        <v>70</v>
      </c>
      <c r="B94" s="50" t="s">
        <v>49</v>
      </c>
      <c r="C94" s="51" t="s">
        <v>295</v>
      </c>
      <c r="D94" s="52" t="s">
        <v>364</v>
      </c>
      <c r="E94" s="305">
        <v>20000</v>
      </c>
      <c r="F94" s="305">
        <v>20000</v>
      </c>
      <c r="G94" s="8">
        <v>19.5</v>
      </c>
      <c r="H94" s="8">
        <v>19.5</v>
      </c>
      <c r="I94" s="10">
        <v>6246583.44</v>
      </c>
      <c r="J94" s="10">
        <v>6246583.44</v>
      </c>
      <c r="K94" s="134">
        <v>0</v>
      </c>
      <c r="L94" s="134">
        <v>467976</v>
      </c>
    </row>
    <row r="95" spans="1:12" ht="24" customHeight="1">
      <c r="A95" s="98">
        <v>71</v>
      </c>
      <c r="B95" s="50" t="s">
        <v>370</v>
      </c>
      <c r="C95" s="51" t="s">
        <v>100</v>
      </c>
      <c r="D95" s="52" t="s">
        <v>346</v>
      </c>
      <c r="E95" s="305">
        <v>60000</v>
      </c>
      <c r="F95" s="305">
        <v>60000</v>
      </c>
      <c r="G95" s="8">
        <v>10</v>
      </c>
      <c r="H95" s="8">
        <v>10</v>
      </c>
      <c r="I95" s="8">
        <v>6000000</v>
      </c>
      <c r="J95" s="8">
        <v>6000000</v>
      </c>
      <c r="K95" s="193">
        <v>0</v>
      </c>
      <c r="L95" s="193">
        <v>360000</v>
      </c>
    </row>
    <row r="96" spans="1:12" ht="24" customHeight="1">
      <c r="A96" s="98">
        <v>72</v>
      </c>
      <c r="B96" s="50" t="s">
        <v>367</v>
      </c>
      <c r="C96" s="51" t="s">
        <v>320</v>
      </c>
      <c r="D96" s="52" t="s">
        <v>501</v>
      </c>
      <c r="E96" s="305">
        <v>20000</v>
      </c>
      <c r="F96" s="305">
        <v>20000</v>
      </c>
      <c r="G96" s="8">
        <v>19.5</v>
      </c>
      <c r="H96" s="8">
        <v>19.5</v>
      </c>
      <c r="I96" s="10">
        <v>5906141.75</v>
      </c>
      <c r="J96" s="10">
        <v>5906141.75</v>
      </c>
      <c r="K96" s="134">
        <v>0</v>
      </c>
      <c r="L96" s="134">
        <v>0</v>
      </c>
    </row>
    <row r="97" spans="1:12" ht="24" customHeight="1">
      <c r="A97" s="98">
        <v>73</v>
      </c>
      <c r="B97" s="169" t="s">
        <v>463</v>
      </c>
      <c r="C97" s="187" t="s">
        <v>472</v>
      </c>
      <c r="D97" s="162" t="s">
        <v>331</v>
      </c>
      <c r="E97" s="309" t="s">
        <v>482</v>
      </c>
      <c r="F97" s="309" t="s">
        <v>482</v>
      </c>
      <c r="G97" s="163">
        <v>15</v>
      </c>
      <c r="H97" s="163">
        <v>15</v>
      </c>
      <c r="I97" s="164">
        <v>5861700</v>
      </c>
      <c r="J97" s="164">
        <v>5861700</v>
      </c>
      <c r="K97" s="196">
        <v>0</v>
      </c>
      <c r="L97" s="196">
        <v>0</v>
      </c>
    </row>
    <row r="98" spans="1:12" ht="24" customHeight="1">
      <c r="A98" s="98">
        <v>74</v>
      </c>
      <c r="B98" s="64" t="s">
        <v>106</v>
      </c>
      <c r="C98" s="19" t="s">
        <v>398</v>
      </c>
      <c r="D98" s="17" t="s">
        <v>366</v>
      </c>
      <c r="E98" s="306">
        <v>50000</v>
      </c>
      <c r="F98" s="306">
        <v>50000</v>
      </c>
      <c r="G98" s="8">
        <v>10</v>
      </c>
      <c r="H98" s="8">
        <v>10</v>
      </c>
      <c r="I98" s="8">
        <v>5150406.14</v>
      </c>
      <c r="J98" s="8">
        <v>5150406.14</v>
      </c>
      <c r="K98" s="196">
        <v>0</v>
      </c>
      <c r="L98" s="196">
        <v>0</v>
      </c>
    </row>
    <row r="99" spans="1:12" ht="24" customHeight="1">
      <c r="A99" s="98">
        <v>75</v>
      </c>
      <c r="B99" s="53" t="s">
        <v>382</v>
      </c>
      <c r="C99" s="21" t="s">
        <v>187</v>
      </c>
      <c r="D99" s="17" t="s">
        <v>331</v>
      </c>
      <c r="E99" s="306">
        <v>39900</v>
      </c>
      <c r="F99" s="306">
        <v>39900</v>
      </c>
      <c r="G99" s="24">
        <v>12.53</v>
      </c>
      <c r="H99" s="24">
        <v>12.53</v>
      </c>
      <c r="I99" s="25">
        <v>5000000</v>
      </c>
      <c r="J99" s="25">
        <v>5000000</v>
      </c>
      <c r="K99" s="196">
        <v>0</v>
      </c>
      <c r="L99" s="196">
        <v>0</v>
      </c>
    </row>
    <row r="100" spans="1:12" ht="24" customHeight="1">
      <c r="A100" s="98">
        <v>76</v>
      </c>
      <c r="B100" s="50" t="s">
        <v>50</v>
      </c>
      <c r="C100" s="51" t="s">
        <v>325</v>
      </c>
      <c r="D100" s="52" t="s">
        <v>346</v>
      </c>
      <c r="E100" s="305">
        <v>30000</v>
      </c>
      <c r="F100" s="305">
        <v>30000</v>
      </c>
      <c r="G100" s="8">
        <v>16</v>
      </c>
      <c r="H100" s="8">
        <v>16</v>
      </c>
      <c r="I100" s="8">
        <v>4922582.5</v>
      </c>
      <c r="J100" s="8">
        <v>4922582.5</v>
      </c>
      <c r="K100" s="134">
        <v>0</v>
      </c>
      <c r="L100" s="134">
        <v>1920000</v>
      </c>
    </row>
    <row r="101" spans="1:12" ht="24" customHeight="1">
      <c r="A101" s="98">
        <v>77</v>
      </c>
      <c r="B101" s="50" t="s">
        <v>66</v>
      </c>
      <c r="C101" s="52" t="s">
        <v>320</v>
      </c>
      <c r="D101" s="52" t="s">
        <v>364</v>
      </c>
      <c r="E101" s="303">
        <v>40000</v>
      </c>
      <c r="F101" s="303">
        <v>40000</v>
      </c>
      <c r="G101" s="8">
        <v>12</v>
      </c>
      <c r="H101" s="8">
        <v>12</v>
      </c>
      <c r="I101" s="8">
        <v>4800000</v>
      </c>
      <c r="J101" s="8">
        <v>4800000</v>
      </c>
      <c r="K101" s="134">
        <v>0</v>
      </c>
      <c r="L101" s="134">
        <v>0</v>
      </c>
    </row>
    <row r="102" spans="1:12" ht="24" customHeight="1">
      <c r="A102" s="98">
        <v>78</v>
      </c>
      <c r="B102" s="169" t="s">
        <v>464</v>
      </c>
      <c r="C102" s="187" t="s">
        <v>474</v>
      </c>
      <c r="D102" s="162" t="s">
        <v>331</v>
      </c>
      <c r="E102" s="309" t="s">
        <v>489</v>
      </c>
      <c r="F102" s="309" t="s">
        <v>489</v>
      </c>
      <c r="G102" s="163">
        <v>9</v>
      </c>
      <c r="H102" s="163">
        <v>9</v>
      </c>
      <c r="I102" s="164">
        <v>4658140</v>
      </c>
      <c r="J102" s="164">
        <v>4658140</v>
      </c>
      <c r="K102" s="196">
        <v>0</v>
      </c>
      <c r="L102" s="196">
        <v>0</v>
      </c>
    </row>
    <row r="103" spans="1:12" ht="24" customHeight="1">
      <c r="A103" s="98">
        <v>79</v>
      </c>
      <c r="B103" s="63" t="s">
        <v>399</v>
      </c>
      <c r="C103" s="12" t="s">
        <v>274</v>
      </c>
      <c r="D103" s="17" t="s">
        <v>346</v>
      </c>
      <c r="E103" s="303">
        <v>30000</v>
      </c>
      <c r="F103" s="303">
        <v>30000</v>
      </c>
      <c r="G103" s="8">
        <v>15</v>
      </c>
      <c r="H103" s="8">
        <v>15</v>
      </c>
      <c r="I103" s="8">
        <v>4500000</v>
      </c>
      <c r="J103" s="8">
        <v>4500000</v>
      </c>
      <c r="K103" s="133">
        <v>0</v>
      </c>
      <c r="L103" s="133">
        <v>0</v>
      </c>
    </row>
    <row r="104" spans="1:12" ht="24" customHeight="1">
      <c r="A104" s="98">
        <v>80</v>
      </c>
      <c r="B104" s="64" t="s">
        <v>448</v>
      </c>
      <c r="C104" s="19" t="s">
        <v>400</v>
      </c>
      <c r="D104" s="17" t="s">
        <v>366</v>
      </c>
      <c r="E104" s="303">
        <v>30000</v>
      </c>
      <c r="F104" s="303">
        <v>30000</v>
      </c>
      <c r="G104" s="8">
        <v>15</v>
      </c>
      <c r="H104" s="8">
        <v>15</v>
      </c>
      <c r="I104" s="8">
        <v>4500000</v>
      </c>
      <c r="J104" s="8">
        <v>4500000</v>
      </c>
      <c r="K104" s="133">
        <v>0</v>
      </c>
      <c r="L104" s="133">
        <v>0</v>
      </c>
    </row>
    <row r="105" spans="1:12" ht="24" customHeight="1">
      <c r="A105" s="98"/>
      <c r="B105" s="169"/>
      <c r="C105" s="187"/>
      <c r="D105" s="162"/>
      <c r="E105" s="182"/>
      <c r="F105" s="182"/>
      <c r="G105" s="163"/>
      <c r="H105" s="163"/>
      <c r="I105" s="164"/>
      <c r="J105" s="164"/>
      <c r="K105" s="196"/>
      <c r="L105" s="196"/>
    </row>
    <row r="106" spans="1:12" ht="24" customHeight="1">
      <c r="A106" s="98"/>
      <c r="B106" s="169"/>
      <c r="C106" s="187"/>
      <c r="D106" s="162"/>
      <c r="E106" s="182"/>
      <c r="F106" s="182"/>
      <c r="G106" s="163"/>
      <c r="H106" s="163"/>
      <c r="I106" s="164"/>
      <c r="J106" s="164"/>
      <c r="K106" s="196"/>
      <c r="L106" s="196"/>
    </row>
    <row r="107" spans="1:12" s="35" customFormat="1" ht="24.75" customHeight="1">
      <c r="A107" s="304" t="s">
        <v>465</v>
      </c>
      <c r="B107" s="304"/>
      <c r="C107" s="304"/>
      <c r="D107" s="304"/>
      <c r="E107" s="304"/>
      <c r="F107" s="304"/>
      <c r="G107" s="304"/>
      <c r="H107" s="304"/>
      <c r="I107" s="304"/>
      <c r="J107" s="304"/>
      <c r="K107" s="304"/>
      <c r="L107" s="304"/>
    </row>
    <row r="108" spans="1:12" ht="23.25" customHeight="1">
      <c r="A108" s="105"/>
      <c r="B108" s="55"/>
      <c r="I108" s="15"/>
      <c r="J108" s="15"/>
      <c r="K108" s="15"/>
      <c r="L108" s="15"/>
    </row>
    <row r="109" spans="1:12" s="43" customFormat="1" ht="24" customHeight="1">
      <c r="A109" s="102" t="s">
        <v>770</v>
      </c>
      <c r="B109" s="36"/>
      <c r="C109" s="52"/>
      <c r="D109" s="52"/>
      <c r="E109" s="52"/>
      <c r="F109" s="52"/>
      <c r="G109" s="57"/>
      <c r="H109" s="57"/>
      <c r="I109" s="15"/>
      <c r="J109" s="15"/>
      <c r="K109" s="15"/>
      <c r="L109" s="15"/>
    </row>
    <row r="110" spans="1:12" s="43" customFormat="1" ht="24" customHeight="1">
      <c r="A110" s="292" t="s">
        <v>313</v>
      </c>
      <c r="B110" s="40" t="s">
        <v>252</v>
      </c>
      <c r="C110" s="6" t="s">
        <v>271</v>
      </c>
      <c r="D110" s="6" t="s">
        <v>312</v>
      </c>
      <c r="E110" s="41" t="s">
        <v>228</v>
      </c>
      <c r="F110" s="41"/>
      <c r="G110" s="41" t="s">
        <v>229</v>
      </c>
      <c r="H110" s="41"/>
      <c r="I110" s="41" t="s">
        <v>315</v>
      </c>
      <c r="J110" s="41"/>
      <c r="K110" s="41" t="s">
        <v>316</v>
      </c>
      <c r="L110" s="41"/>
    </row>
    <row r="111" spans="1:12" s="43" customFormat="1" ht="24" customHeight="1">
      <c r="A111" s="103" t="s">
        <v>279</v>
      </c>
      <c r="B111" s="45"/>
      <c r="C111" s="46" t="s">
        <v>272</v>
      </c>
      <c r="D111" s="46"/>
      <c r="E111" s="47" t="s">
        <v>318</v>
      </c>
      <c r="F111" s="47"/>
      <c r="G111" s="47" t="s">
        <v>426</v>
      </c>
      <c r="H111" s="47"/>
      <c r="I111" s="48" t="s">
        <v>317</v>
      </c>
      <c r="J111" s="48"/>
      <c r="K111" s="48" t="s">
        <v>317</v>
      </c>
      <c r="L111" s="48"/>
    </row>
    <row r="112" spans="1:12" s="43" customFormat="1" ht="24" customHeight="1">
      <c r="A112" s="103"/>
      <c r="B112" s="45"/>
      <c r="C112" s="46"/>
      <c r="D112" s="46"/>
      <c r="E112" s="284" t="s">
        <v>761</v>
      </c>
      <c r="F112" s="191" t="s">
        <v>238</v>
      </c>
      <c r="G112" s="284" t="s">
        <v>761</v>
      </c>
      <c r="H112" s="191" t="s">
        <v>238</v>
      </c>
      <c r="I112" s="284" t="s">
        <v>761</v>
      </c>
      <c r="J112" s="191" t="s">
        <v>238</v>
      </c>
      <c r="K112" s="284" t="s">
        <v>761</v>
      </c>
      <c r="L112" s="191" t="s">
        <v>238</v>
      </c>
    </row>
    <row r="113" spans="1:12" ht="24" customHeight="1">
      <c r="A113" s="104"/>
      <c r="B113" s="3"/>
      <c r="C113" s="1"/>
      <c r="D113" s="2"/>
      <c r="E113" s="192" t="s">
        <v>772</v>
      </c>
      <c r="F113" s="192" t="s">
        <v>493</v>
      </c>
      <c r="G113" s="192" t="s">
        <v>772</v>
      </c>
      <c r="H113" s="192" t="s">
        <v>493</v>
      </c>
      <c r="I113" s="192" t="s">
        <v>772</v>
      </c>
      <c r="J113" s="192" t="s">
        <v>493</v>
      </c>
      <c r="K113" s="192" t="s">
        <v>772</v>
      </c>
      <c r="L113" s="192" t="s">
        <v>493</v>
      </c>
    </row>
    <row r="114" spans="1:12" ht="24" customHeight="1">
      <c r="A114" s="98">
        <v>81</v>
      </c>
      <c r="B114" s="169" t="s">
        <v>576</v>
      </c>
      <c r="C114" s="170" t="s">
        <v>274</v>
      </c>
      <c r="D114" s="162" t="s">
        <v>346</v>
      </c>
      <c r="E114" s="308">
        <v>60000</v>
      </c>
      <c r="F114" s="308">
        <v>60000</v>
      </c>
      <c r="G114" s="163">
        <v>7.5</v>
      </c>
      <c r="H114" s="163">
        <v>7.5</v>
      </c>
      <c r="I114" s="164">
        <v>4500000</v>
      </c>
      <c r="J114" s="164">
        <v>4500000</v>
      </c>
      <c r="K114" s="196">
        <v>0</v>
      </c>
      <c r="L114" s="196">
        <v>0</v>
      </c>
    </row>
    <row r="115" spans="1:12" ht="24" customHeight="1">
      <c r="A115" s="98">
        <v>82</v>
      </c>
      <c r="B115" s="50" t="s">
        <v>61</v>
      </c>
      <c r="C115" s="51" t="s">
        <v>62</v>
      </c>
      <c r="D115" s="52" t="s">
        <v>362</v>
      </c>
      <c r="E115" s="305">
        <v>40000</v>
      </c>
      <c r="F115" s="305">
        <v>40000</v>
      </c>
      <c r="G115" s="8">
        <v>10</v>
      </c>
      <c r="H115" s="8">
        <v>10</v>
      </c>
      <c r="I115" s="8">
        <v>4000000</v>
      </c>
      <c r="J115" s="8">
        <v>4000000</v>
      </c>
      <c r="K115" s="197">
        <v>0</v>
      </c>
      <c r="L115" s="197">
        <v>400000</v>
      </c>
    </row>
    <row r="116" spans="1:12" ht="24" customHeight="1">
      <c r="A116" s="98">
        <v>83</v>
      </c>
      <c r="B116" s="50" t="s">
        <v>616</v>
      </c>
      <c r="C116" s="51" t="s">
        <v>617</v>
      </c>
      <c r="D116" s="52" t="s">
        <v>331</v>
      </c>
      <c r="E116" s="305">
        <v>50000</v>
      </c>
      <c r="F116" s="305">
        <v>50000</v>
      </c>
      <c r="G116" s="8">
        <v>8</v>
      </c>
      <c r="H116" s="341">
        <v>8</v>
      </c>
      <c r="I116" s="8">
        <v>3999900</v>
      </c>
      <c r="J116" s="197">
        <v>3999900</v>
      </c>
      <c r="K116" s="197">
        <v>0</v>
      </c>
      <c r="L116" s="197">
        <v>0</v>
      </c>
    </row>
    <row r="117" spans="1:12" ht="24" customHeight="1">
      <c r="A117" s="98">
        <v>84</v>
      </c>
      <c r="B117" s="64" t="s">
        <v>180</v>
      </c>
      <c r="C117" s="12" t="s">
        <v>278</v>
      </c>
      <c r="D117" s="17" t="s">
        <v>346</v>
      </c>
      <c r="E117" s="306">
        <v>30000</v>
      </c>
      <c r="F117" s="306">
        <v>30000</v>
      </c>
      <c r="G117" s="8">
        <v>12</v>
      </c>
      <c r="H117" s="8">
        <v>12</v>
      </c>
      <c r="I117" s="8">
        <v>3600000</v>
      </c>
      <c r="J117" s="8">
        <v>3600000</v>
      </c>
      <c r="K117" s="196">
        <v>0</v>
      </c>
      <c r="L117" s="196">
        <v>0</v>
      </c>
    </row>
    <row r="118" spans="1:23" ht="24" customHeight="1">
      <c r="A118" s="98">
        <v>85</v>
      </c>
      <c r="B118" s="169" t="s">
        <v>577</v>
      </c>
      <c r="C118" s="187" t="s">
        <v>487</v>
      </c>
      <c r="D118" s="162" t="s">
        <v>346</v>
      </c>
      <c r="E118" s="309">
        <v>60000</v>
      </c>
      <c r="F118" s="309">
        <v>60000</v>
      </c>
      <c r="G118" s="163">
        <v>6</v>
      </c>
      <c r="H118" s="163">
        <v>6</v>
      </c>
      <c r="I118" s="164">
        <v>3600000</v>
      </c>
      <c r="J118" s="164">
        <v>3600000</v>
      </c>
      <c r="K118" s="196">
        <v>0</v>
      </c>
      <c r="L118" s="196">
        <v>0</v>
      </c>
      <c r="M118" s="165"/>
      <c r="N118" s="165"/>
      <c r="O118" s="165"/>
      <c r="P118" s="165"/>
      <c r="Q118" s="165"/>
      <c r="R118" s="165"/>
      <c r="S118" s="165"/>
      <c r="T118" s="165"/>
      <c r="U118" s="165"/>
      <c r="V118" s="165"/>
      <c r="W118" s="165"/>
    </row>
    <row r="119" spans="1:12" ht="24" customHeight="1">
      <c r="A119" s="98">
        <v>86</v>
      </c>
      <c r="B119" s="53" t="s">
        <v>578</v>
      </c>
      <c r="C119" s="21" t="s">
        <v>109</v>
      </c>
      <c r="D119" s="17" t="s">
        <v>364</v>
      </c>
      <c r="E119" s="310">
        <v>100000</v>
      </c>
      <c r="F119" s="310">
        <v>100000</v>
      </c>
      <c r="G119" s="199">
        <v>3.5</v>
      </c>
      <c r="H119" s="199">
        <v>3.5</v>
      </c>
      <c r="I119" s="8">
        <v>3500000</v>
      </c>
      <c r="J119" s="8">
        <v>3500000</v>
      </c>
      <c r="K119" s="196">
        <v>0</v>
      </c>
      <c r="L119" s="196">
        <v>0</v>
      </c>
    </row>
    <row r="120" spans="1:12" ht="24" customHeight="1">
      <c r="A120" s="98">
        <v>87</v>
      </c>
      <c r="B120" s="53" t="s">
        <v>336</v>
      </c>
      <c r="C120" s="21" t="s">
        <v>342</v>
      </c>
      <c r="D120" s="17" t="s">
        <v>346</v>
      </c>
      <c r="E120" s="310">
        <v>100000</v>
      </c>
      <c r="F120" s="310">
        <v>100000</v>
      </c>
      <c r="G120" s="199">
        <v>3.5</v>
      </c>
      <c r="H120" s="199">
        <v>3.5</v>
      </c>
      <c r="I120" s="8">
        <v>3500000</v>
      </c>
      <c r="J120" s="8">
        <v>3500000</v>
      </c>
      <c r="K120" s="196">
        <v>0</v>
      </c>
      <c r="L120" s="196">
        <v>105000</v>
      </c>
    </row>
    <row r="121" spans="1:12" ht="24" customHeight="1">
      <c r="A121" s="98">
        <v>88</v>
      </c>
      <c r="B121" s="64" t="s">
        <v>387</v>
      </c>
      <c r="C121" s="19" t="s">
        <v>320</v>
      </c>
      <c r="D121" s="17" t="s">
        <v>364</v>
      </c>
      <c r="E121" s="306">
        <v>30000</v>
      </c>
      <c r="F121" s="306">
        <v>30000</v>
      </c>
      <c r="G121" s="8">
        <v>10</v>
      </c>
      <c r="H121" s="8">
        <v>10</v>
      </c>
      <c r="I121" s="8">
        <v>3000000</v>
      </c>
      <c r="J121" s="8">
        <v>3000000</v>
      </c>
      <c r="K121" s="194">
        <v>0</v>
      </c>
      <c r="L121" s="194">
        <v>450000</v>
      </c>
    </row>
    <row r="122" spans="1:12" ht="24" customHeight="1">
      <c r="A122" s="98">
        <v>89</v>
      </c>
      <c r="B122" s="50" t="s">
        <v>59</v>
      </c>
      <c r="C122" s="51" t="s">
        <v>428</v>
      </c>
      <c r="D122" s="52" t="s">
        <v>321</v>
      </c>
      <c r="E122" s="305">
        <v>16500</v>
      </c>
      <c r="F122" s="305">
        <v>16500</v>
      </c>
      <c r="G122" s="8">
        <v>6</v>
      </c>
      <c r="H122" s="8">
        <v>6</v>
      </c>
      <c r="I122" s="59">
        <v>3000000</v>
      </c>
      <c r="J122" s="59">
        <v>3000000</v>
      </c>
      <c r="K122" s="197">
        <v>0</v>
      </c>
      <c r="L122" s="197">
        <v>0</v>
      </c>
    </row>
    <row r="123" spans="1:12" ht="24" customHeight="1">
      <c r="A123" s="98">
        <v>90</v>
      </c>
      <c r="B123" s="64" t="s">
        <v>411</v>
      </c>
      <c r="C123" s="19" t="s">
        <v>355</v>
      </c>
      <c r="D123" s="17" t="s">
        <v>362</v>
      </c>
      <c r="E123" s="306">
        <v>55000</v>
      </c>
      <c r="F123" s="306">
        <v>55000</v>
      </c>
      <c r="G123" s="8">
        <v>5.45</v>
      </c>
      <c r="H123" s="8">
        <v>5.45</v>
      </c>
      <c r="I123" s="8">
        <v>3000000</v>
      </c>
      <c r="J123" s="8">
        <v>3000000</v>
      </c>
      <c r="K123" s="196">
        <v>0</v>
      </c>
      <c r="L123" s="196">
        <v>0</v>
      </c>
    </row>
    <row r="124" spans="1:12" ht="24" customHeight="1">
      <c r="A124" s="98">
        <v>91</v>
      </c>
      <c r="B124" s="50" t="s">
        <v>47</v>
      </c>
      <c r="C124" s="51" t="s">
        <v>276</v>
      </c>
      <c r="D124" s="52" t="s">
        <v>362</v>
      </c>
      <c r="E124" s="305">
        <v>10000</v>
      </c>
      <c r="F124" s="305">
        <v>10000</v>
      </c>
      <c r="G124" s="59">
        <v>18</v>
      </c>
      <c r="H124" s="59">
        <v>18</v>
      </c>
      <c r="I124" s="59">
        <v>2952357.5</v>
      </c>
      <c r="J124" s="59">
        <v>2952357.5</v>
      </c>
      <c r="K124" s="193">
        <v>0</v>
      </c>
      <c r="L124" s="193">
        <v>90000</v>
      </c>
    </row>
    <row r="125" spans="1:12" ht="24" customHeight="1">
      <c r="A125" s="98">
        <v>92</v>
      </c>
      <c r="B125" s="64" t="s">
        <v>266</v>
      </c>
      <c r="C125" s="19" t="s">
        <v>298</v>
      </c>
      <c r="D125" s="17" t="s">
        <v>346</v>
      </c>
      <c r="E125" s="306">
        <v>20000</v>
      </c>
      <c r="F125" s="306">
        <v>20000</v>
      </c>
      <c r="G125" s="8">
        <v>3.38</v>
      </c>
      <c r="H125" s="8">
        <v>3.38</v>
      </c>
      <c r="I125" s="8">
        <v>2700000</v>
      </c>
      <c r="J125" s="8">
        <v>2700000</v>
      </c>
      <c r="K125" s="196">
        <v>0</v>
      </c>
      <c r="L125" s="196">
        <v>189000</v>
      </c>
    </row>
    <row r="126" spans="1:12" ht="24" customHeight="1">
      <c r="A126" s="98">
        <v>93</v>
      </c>
      <c r="B126" s="64" t="s">
        <v>121</v>
      </c>
      <c r="C126" s="19" t="s">
        <v>308</v>
      </c>
      <c r="D126" s="17" t="s">
        <v>346</v>
      </c>
      <c r="E126" s="306">
        <v>31360</v>
      </c>
      <c r="F126" s="306">
        <v>31360</v>
      </c>
      <c r="G126" s="8">
        <v>7.14</v>
      </c>
      <c r="H126" s="8">
        <v>7.14</v>
      </c>
      <c r="I126" s="8">
        <v>2240000</v>
      </c>
      <c r="J126" s="8">
        <v>2240000</v>
      </c>
      <c r="K126" s="196">
        <v>0</v>
      </c>
      <c r="L126" s="196">
        <v>0</v>
      </c>
    </row>
    <row r="127" spans="1:12" ht="24" customHeight="1">
      <c r="A127" s="98">
        <v>94</v>
      </c>
      <c r="B127" s="64" t="s">
        <v>384</v>
      </c>
      <c r="C127" s="19" t="s">
        <v>401</v>
      </c>
      <c r="D127" s="17" t="s">
        <v>346</v>
      </c>
      <c r="E127" s="303">
        <v>28000</v>
      </c>
      <c r="F127" s="303">
        <v>28000</v>
      </c>
      <c r="G127" s="9">
        <v>9</v>
      </c>
      <c r="H127" s="9">
        <v>9</v>
      </c>
      <c r="I127" s="202">
        <v>2521000</v>
      </c>
      <c r="J127" s="202">
        <v>2521000</v>
      </c>
      <c r="K127" s="203">
        <v>0</v>
      </c>
      <c r="L127" s="203">
        <v>378150</v>
      </c>
    </row>
    <row r="128" spans="1:12" ht="24" customHeight="1">
      <c r="A128" s="98">
        <v>95</v>
      </c>
      <c r="B128" s="50" t="s">
        <v>540</v>
      </c>
      <c r="C128" s="51" t="s">
        <v>427</v>
      </c>
      <c r="D128" s="52" t="s">
        <v>366</v>
      </c>
      <c r="E128" s="311" t="s">
        <v>581</v>
      </c>
      <c r="F128" s="311" t="s">
        <v>581</v>
      </c>
      <c r="G128" s="8">
        <v>18</v>
      </c>
      <c r="H128" s="8">
        <v>18</v>
      </c>
      <c r="I128" s="10">
        <v>2161197.26</v>
      </c>
      <c r="J128" s="10">
        <v>2161197.26</v>
      </c>
      <c r="K128" s="134">
        <v>0</v>
      </c>
      <c r="L128" s="134">
        <v>0</v>
      </c>
    </row>
    <row r="129" spans="1:12" ht="24" customHeight="1">
      <c r="A129" s="98">
        <v>96</v>
      </c>
      <c r="B129" s="50" t="s">
        <v>614</v>
      </c>
      <c r="C129" s="51" t="s">
        <v>186</v>
      </c>
      <c r="D129" s="52" t="s">
        <v>321</v>
      </c>
      <c r="E129" s="311">
        <v>20000</v>
      </c>
      <c r="F129" s="311">
        <v>20000</v>
      </c>
      <c r="G129" s="8">
        <v>10</v>
      </c>
      <c r="H129" s="8">
        <v>10</v>
      </c>
      <c r="I129" s="10">
        <v>2000000</v>
      </c>
      <c r="J129" s="10">
        <v>2000000</v>
      </c>
      <c r="K129" s="134">
        <v>0</v>
      </c>
      <c r="L129" s="134">
        <v>100000</v>
      </c>
    </row>
    <row r="130" spans="1:12" ht="24" customHeight="1">
      <c r="A130" s="98">
        <v>97</v>
      </c>
      <c r="B130" s="50" t="s">
        <v>69</v>
      </c>
      <c r="C130" s="52" t="s">
        <v>308</v>
      </c>
      <c r="D130" s="52" t="s">
        <v>362</v>
      </c>
      <c r="E130" s="303">
        <v>25000</v>
      </c>
      <c r="F130" s="303">
        <v>25000</v>
      </c>
      <c r="G130" s="8">
        <v>8</v>
      </c>
      <c r="H130" s="8">
        <v>8</v>
      </c>
      <c r="I130" s="8">
        <v>2000000</v>
      </c>
      <c r="J130" s="8">
        <v>2000000</v>
      </c>
      <c r="K130" s="133">
        <v>0</v>
      </c>
      <c r="L130" s="133">
        <v>0</v>
      </c>
    </row>
    <row r="131" spans="1:12" ht="24" customHeight="1">
      <c r="A131" s="98">
        <v>98</v>
      </c>
      <c r="B131" s="64" t="s">
        <v>114</v>
      </c>
      <c r="C131" s="12" t="s">
        <v>115</v>
      </c>
      <c r="D131" s="17" t="s">
        <v>321</v>
      </c>
      <c r="E131" s="306">
        <v>30000</v>
      </c>
      <c r="F131" s="306">
        <v>30000</v>
      </c>
      <c r="G131" s="8">
        <v>6.67</v>
      </c>
      <c r="H131" s="8">
        <v>6.67</v>
      </c>
      <c r="I131" s="8">
        <v>2000000</v>
      </c>
      <c r="J131" s="8">
        <v>2000000</v>
      </c>
      <c r="K131" s="196">
        <v>0</v>
      </c>
      <c r="L131" s="196">
        <v>680000</v>
      </c>
    </row>
    <row r="132" spans="1:12" ht="24" customHeight="1">
      <c r="A132" s="98">
        <v>99</v>
      </c>
      <c r="B132" s="64" t="s">
        <v>390</v>
      </c>
      <c r="C132" s="22" t="s">
        <v>333</v>
      </c>
      <c r="D132" s="17" t="s">
        <v>365</v>
      </c>
      <c r="E132" s="306">
        <v>20000</v>
      </c>
      <c r="F132" s="306">
        <v>20000</v>
      </c>
      <c r="G132" s="24">
        <v>10</v>
      </c>
      <c r="H132" s="24">
        <v>10</v>
      </c>
      <c r="I132" s="25">
        <v>2000000</v>
      </c>
      <c r="J132" s="25">
        <v>2000000</v>
      </c>
      <c r="K132" s="196">
        <v>0</v>
      </c>
      <c r="L132" s="196">
        <v>0</v>
      </c>
    </row>
    <row r="133" spans="1:23" s="165" customFormat="1" ht="24.75" customHeight="1">
      <c r="A133" s="98">
        <v>100</v>
      </c>
      <c r="B133" s="64" t="s">
        <v>579</v>
      </c>
      <c r="C133" s="21" t="s">
        <v>181</v>
      </c>
      <c r="D133" s="79" t="s">
        <v>331</v>
      </c>
      <c r="E133" s="306" t="s">
        <v>502</v>
      </c>
      <c r="F133" s="306" t="s">
        <v>502</v>
      </c>
      <c r="G133" s="24">
        <v>18.33</v>
      </c>
      <c r="H133" s="24">
        <v>18.33</v>
      </c>
      <c r="I133" s="25">
        <v>1997600</v>
      </c>
      <c r="J133" s="25">
        <v>1997600</v>
      </c>
      <c r="K133" s="196">
        <v>0</v>
      </c>
      <c r="L133" s="196">
        <v>0</v>
      </c>
      <c r="M133" s="36"/>
      <c r="N133" s="36"/>
      <c r="O133" s="36"/>
      <c r="P133" s="36"/>
      <c r="Q133" s="36"/>
      <c r="R133" s="36"/>
      <c r="S133" s="36"/>
      <c r="T133" s="36"/>
      <c r="U133" s="36"/>
      <c r="V133" s="36"/>
      <c r="W133" s="36"/>
    </row>
    <row r="134" spans="1:12" s="165" customFormat="1" ht="24.75" customHeight="1">
      <c r="A134" s="98">
        <v>101</v>
      </c>
      <c r="B134" s="169" t="s">
        <v>488</v>
      </c>
      <c r="C134" s="170" t="s">
        <v>276</v>
      </c>
      <c r="D134" s="162" t="s">
        <v>331</v>
      </c>
      <c r="E134" s="309" t="s">
        <v>491</v>
      </c>
      <c r="F134" s="309" t="s">
        <v>491</v>
      </c>
      <c r="G134" s="163">
        <v>18</v>
      </c>
      <c r="H134" s="163">
        <v>18</v>
      </c>
      <c r="I134" s="164">
        <v>1781720</v>
      </c>
      <c r="J134" s="164">
        <v>1781720</v>
      </c>
      <c r="K134" s="196">
        <v>0</v>
      </c>
      <c r="L134" s="196">
        <v>0</v>
      </c>
    </row>
    <row r="135" spans="1:12" ht="24" customHeight="1">
      <c r="A135" s="98">
        <v>102</v>
      </c>
      <c r="B135" s="50" t="s">
        <v>57</v>
      </c>
      <c r="C135" s="51" t="s">
        <v>320</v>
      </c>
      <c r="D135" s="52" t="s">
        <v>362</v>
      </c>
      <c r="E135" s="305">
        <v>10000</v>
      </c>
      <c r="F135" s="305">
        <v>10000</v>
      </c>
      <c r="G135" s="8">
        <v>15</v>
      </c>
      <c r="H135" s="8">
        <v>15</v>
      </c>
      <c r="I135" s="8">
        <v>1500000</v>
      </c>
      <c r="J135" s="8">
        <v>1500000</v>
      </c>
      <c r="K135" s="193">
        <v>0</v>
      </c>
      <c r="L135" s="193">
        <v>1500000</v>
      </c>
    </row>
    <row r="136" spans="1:23" s="165" customFormat="1" ht="24.75" customHeight="1">
      <c r="A136" s="98">
        <v>103</v>
      </c>
      <c r="B136" s="64" t="s">
        <v>111</v>
      </c>
      <c r="C136" s="12" t="s">
        <v>409</v>
      </c>
      <c r="D136" s="17" t="s">
        <v>346</v>
      </c>
      <c r="E136" s="306">
        <v>15000</v>
      </c>
      <c r="F136" s="306">
        <v>15000</v>
      </c>
      <c r="G136" s="8">
        <v>10</v>
      </c>
      <c r="H136" s="8">
        <v>10</v>
      </c>
      <c r="I136" s="8">
        <v>1500000</v>
      </c>
      <c r="J136" s="8">
        <v>1500000</v>
      </c>
      <c r="K136" s="196">
        <v>0</v>
      </c>
      <c r="L136" s="196">
        <v>0</v>
      </c>
      <c r="M136" s="36"/>
      <c r="N136" s="36"/>
      <c r="O136" s="36"/>
      <c r="P136" s="36"/>
      <c r="Q136" s="36"/>
      <c r="R136" s="36"/>
      <c r="S136" s="36"/>
      <c r="T136" s="36"/>
      <c r="U136" s="36"/>
      <c r="V136" s="36"/>
      <c r="W136" s="36"/>
    </row>
    <row r="137" spans="1:23" s="165" customFormat="1" ht="24.75" customHeight="1">
      <c r="A137" s="98">
        <v>104</v>
      </c>
      <c r="B137" s="64" t="s">
        <v>120</v>
      </c>
      <c r="C137" s="12" t="s">
        <v>119</v>
      </c>
      <c r="D137" s="17" t="s">
        <v>267</v>
      </c>
      <c r="E137" s="306">
        <v>50000</v>
      </c>
      <c r="F137" s="306">
        <v>50000</v>
      </c>
      <c r="G137" s="8">
        <v>2</v>
      </c>
      <c r="H137" s="8">
        <v>2</v>
      </c>
      <c r="I137" s="8">
        <v>1000000</v>
      </c>
      <c r="J137" s="8">
        <v>1000000</v>
      </c>
      <c r="K137" s="196">
        <v>0</v>
      </c>
      <c r="L137" s="196">
        <v>0</v>
      </c>
      <c r="M137" s="36"/>
      <c r="N137" s="36"/>
      <c r="O137" s="36"/>
      <c r="P137" s="36"/>
      <c r="Q137" s="36"/>
      <c r="R137" s="36"/>
      <c r="S137" s="36"/>
      <c r="T137" s="36"/>
      <c r="U137" s="36"/>
      <c r="V137" s="36"/>
      <c r="W137" s="36"/>
    </row>
    <row r="138" spans="1:23" s="165" customFormat="1" ht="24.75" customHeight="1">
      <c r="A138" s="98">
        <v>105</v>
      </c>
      <c r="B138" s="64" t="s">
        <v>116</v>
      </c>
      <c r="C138" s="12" t="s">
        <v>300</v>
      </c>
      <c r="D138" s="17" t="s">
        <v>410</v>
      </c>
      <c r="E138" s="306">
        <v>5000</v>
      </c>
      <c r="F138" s="306">
        <v>5000</v>
      </c>
      <c r="G138" s="8">
        <v>19.99</v>
      </c>
      <c r="H138" s="8">
        <v>19.99</v>
      </c>
      <c r="I138" s="8">
        <v>999500</v>
      </c>
      <c r="J138" s="8">
        <v>999500</v>
      </c>
      <c r="K138" s="196">
        <v>0</v>
      </c>
      <c r="L138" s="196">
        <v>2398800</v>
      </c>
      <c r="M138" s="36"/>
      <c r="N138" s="36"/>
      <c r="O138" s="36"/>
      <c r="P138" s="36"/>
      <c r="Q138" s="36"/>
      <c r="R138" s="36"/>
      <c r="S138" s="36"/>
      <c r="T138" s="36"/>
      <c r="U138" s="36"/>
      <c r="V138" s="36"/>
      <c r="W138" s="36"/>
    </row>
    <row r="139" spans="1:12" ht="24" customHeight="1">
      <c r="A139" s="98">
        <v>106</v>
      </c>
      <c r="B139" s="50" t="s">
        <v>580</v>
      </c>
      <c r="C139" s="51" t="s">
        <v>63</v>
      </c>
      <c r="D139" s="52" t="s">
        <v>331</v>
      </c>
      <c r="E139" s="305">
        <v>12000</v>
      </c>
      <c r="F139" s="305">
        <v>12000</v>
      </c>
      <c r="G139" s="8">
        <v>4.75</v>
      </c>
      <c r="H139" s="8">
        <v>4.75</v>
      </c>
      <c r="I139" s="8">
        <v>570000</v>
      </c>
      <c r="J139" s="8">
        <v>570000</v>
      </c>
      <c r="K139" s="134">
        <v>0</v>
      </c>
      <c r="L139" s="134">
        <v>0</v>
      </c>
    </row>
    <row r="140" spans="1:23" s="60" customFormat="1" ht="24" customHeight="1">
      <c r="A140" s="98">
        <v>107</v>
      </c>
      <c r="B140" s="64" t="s">
        <v>386</v>
      </c>
      <c r="C140" s="19" t="s">
        <v>296</v>
      </c>
      <c r="D140" s="17" t="s">
        <v>404</v>
      </c>
      <c r="E140" s="306">
        <v>30000</v>
      </c>
      <c r="F140" s="306">
        <v>30000</v>
      </c>
      <c r="G140" s="8">
        <v>1.67</v>
      </c>
      <c r="H140" s="8">
        <v>1.67</v>
      </c>
      <c r="I140" s="8">
        <v>500000</v>
      </c>
      <c r="J140" s="8">
        <v>500000</v>
      </c>
      <c r="K140" s="198">
        <v>0</v>
      </c>
      <c r="L140" s="198">
        <v>0</v>
      </c>
      <c r="M140" s="36"/>
      <c r="N140" s="36"/>
      <c r="O140" s="36"/>
      <c r="P140" s="36"/>
      <c r="Q140" s="36"/>
      <c r="R140" s="36"/>
      <c r="S140" s="36"/>
      <c r="T140" s="36"/>
      <c r="U140" s="36"/>
      <c r="V140" s="36"/>
      <c r="W140" s="36"/>
    </row>
    <row r="141" spans="1:23" s="165" customFormat="1" ht="24.75" customHeight="1">
      <c r="A141" s="98">
        <v>108</v>
      </c>
      <c r="B141" s="64" t="s">
        <v>112</v>
      </c>
      <c r="C141" s="12" t="s">
        <v>113</v>
      </c>
      <c r="D141" s="17" t="s">
        <v>331</v>
      </c>
      <c r="E141" s="306">
        <v>2000</v>
      </c>
      <c r="F141" s="306">
        <v>2000</v>
      </c>
      <c r="G141" s="9">
        <v>15</v>
      </c>
      <c r="H141" s="9">
        <v>15</v>
      </c>
      <c r="I141" s="202">
        <v>300000</v>
      </c>
      <c r="J141" s="202">
        <v>300000</v>
      </c>
      <c r="K141" s="196">
        <v>0</v>
      </c>
      <c r="L141" s="196">
        <v>0</v>
      </c>
      <c r="M141" s="36"/>
      <c r="N141" s="36"/>
      <c r="O141" s="36"/>
      <c r="P141" s="36"/>
      <c r="Q141" s="36"/>
      <c r="R141" s="36"/>
      <c r="S141" s="36"/>
      <c r="T141" s="36"/>
      <c r="U141" s="36"/>
      <c r="V141" s="36"/>
      <c r="W141" s="36"/>
    </row>
    <row r="142" spans="1:23" s="165" customFormat="1" ht="24.75" customHeight="1">
      <c r="A142" s="98">
        <v>109</v>
      </c>
      <c r="B142" s="64" t="s">
        <v>621</v>
      </c>
      <c r="C142" s="12" t="s">
        <v>625</v>
      </c>
      <c r="D142" s="17" t="s">
        <v>331</v>
      </c>
      <c r="E142" s="306" t="s">
        <v>622</v>
      </c>
      <c r="F142" s="306" t="s">
        <v>622</v>
      </c>
      <c r="G142" s="9">
        <v>9</v>
      </c>
      <c r="H142" s="340">
        <v>9</v>
      </c>
      <c r="I142" s="202">
        <v>313370</v>
      </c>
      <c r="J142" s="202">
        <v>313370</v>
      </c>
      <c r="K142" s="196">
        <v>0</v>
      </c>
      <c r="L142" s="196">
        <v>0</v>
      </c>
      <c r="M142" s="36"/>
      <c r="N142" s="36"/>
      <c r="O142" s="36"/>
      <c r="P142" s="36"/>
      <c r="Q142" s="36"/>
      <c r="R142" s="36"/>
      <c r="S142" s="36"/>
      <c r="T142" s="36"/>
      <c r="U142" s="36"/>
      <c r="V142" s="36"/>
      <c r="W142" s="36"/>
    </row>
    <row r="143" spans="1:12" ht="24" customHeight="1">
      <c r="A143" s="98">
        <v>110</v>
      </c>
      <c r="B143" s="64" t="s">
        <v>407</v>
      </c>
      <c r="C143" s="19" t="s">
        <v>109</v>
      </c>
      <c r="D143" s="17" t="s">
        <v>364</v>
      </c>
      <c r="E143" s="306">
        <v>5000</v>
      </c>
      <c r="F143" s="306">
        <v>5000</v>
      </c>
      <c r="G143" s="8">
        <v>5.42</v>
      </c>
      <c r="H143" s="8">
        <v>5.42</v>
      </c>
      <c r="I143" s="8">
        <v>270800</v>
      </c>
      <c r="J143" s="8">
        <v>270800</v>
      </c>
      <c r="K143" s="136">
        <v>0</v>
      </c>
      <c r="L143" s="136">
        <v>13540</v>
      </c>
    </row>
    <row r="144" spans="1:6" ht="24" customHeight="1">
      <c r="A144" s="98">
        <v>111</v>
      </c>
      <c r="B144" s="50" t="s">
        <v>496</v>
      </c>
      <c r="E144" s="303"/>
      <c r="F144" s="303"/>
    </row>
    <row r="145" spans="1:12" ht="24" customHeight="1">
      <c r="A145" s="98"/>
      <c r="B145" s="337" t="s">
        <v>615</v>
      </c>
      <c r="C145" s="51" t="s">
        <v>53</v>
      </c>
      <c r="D145" s="52" t="s">
        <v>346</v>
      </c>
      <c r="E145" s="305">
        <v>0</v>
      </c>
      <c r="F145" s="305">
        <v>0</v>
      </c>
      <c r="G145" s="341">
        <v>0</v>
      </c>
      <c r="H145" s="341">
        <v>0</v>
      </c>
      <c r="I145" s="197">
        <v>0</v>
      </c>
      <c r="J145" s="341">
        <v>0</v>
      </c>
      <c r="K145" s="193">
        <v>0</v>
      </c>
      <c r="L145" s="193">
        <v>110076992.59</v>
      </c>
    </row>
    <row r="146" spans="1:12" ht="24" customHeight="1">
      <c r="A146" s="105"/>
      <c r="B146" s="65" t="s">
        <v>285</v>
      </c>
      <c r="D146" s="51"/>
      <c r="E146" s="15"/>
      <c r="F146" s="18"/>
      <c r="G146" s="15"/>
      <c r="H146" s="15"/>
      <c r="I146" s="66">
        <f>SUM(I29:I145)</f>
        <v>1900111302.9400003</v>
      </c>
      <c r="J146" s="66">
        <f>SUM(J29:J145)</f>
        <v>1832601302.9400003</v>
      </c>
      <c r="K146" s="66">
        <f>SUM(K29:K145)</f>
        <v>105100084</v>
      </c>
      <c r="L146" s="66">
        <f>SUM(L29:L145)</f>
        <v>252590753.09</v>
      </c>
    </row>
    <row r="147" spans="1:12" s="43" customFormat="1" ht="24" customHeight="1">
      <c r="A147" s="105"/>
      <c r="B147" s="55" t="s">
        <v>286</v>
      </c>
      <c r="C147" s="36"/>
      <c r="D147" s="51"/>
      <c r="E147" s="51"/>
      <c r="F147" s="51"/>
      <c r="G147" s="36"/>
      <c r="H147" s="36"/>
      <c r="I147" s="172">
        <v>-446306529.61</v>
      </c>
      <c r="J147" s="172">
        <v>-428420196.16</v>
      </c>
      <c r="K147" s="128" t="s">
        <v>443</v>
      </c>
      <c r="L147" s="128" t="s">
        <v>443</v>
      </c>
    </row>
    <row r="148" spans="1:12" s="43" customFormat="1" ht="24" customHeight="1" thickBot="1">
      <c r="A148" s="100"/>
      <c r="B148" s="35" t="s">
        <v>264</v>
      </c>
      <c r="C148" s="36"/>
      <c r="D148" s="51"/>
      <c r="E148" s="51"/>
      <c r="F148" s="51"/>
      <c r="G148" s="36"/>
      <c r="H148" s="36"/>
      <c r="I148" s="67">
        <f>SUM(I146:I147)</f>
        <v>1453804773.3300004</v>
      </c>
      <c r="J148" s="67">
        <f>SUM(J146:J147)</f>
        <v>1404181106.7800002</v>
      </c>
      <c r="K148" s="67">
        <f>SUM(K146:K147)</f>
        <v>105100084</v>
      </c>
      <c r="L148" s="67">
        <f>SUM(L146:L147)</f>
        <v>252590753.09</v>
      </c>
    </row>
    <row r="149" spans="1:12" s="43" customFormat="1" ht="24" customHeight="1" thickBot="1" thickTop="1">
      <c r="A149" s="100"/>
      <c r="B149" s="68" t="s">
        <v>265</v>
      </c>
      <c r="C149" s="36"/>
      <c r="D149" s="36"/>
      <c r="E149" s="69"/>
      <c r="F149" s="69"/>
      <c r="G149" s="36"/>
      <c r="H149" s="36"/>
      <c r="I149" s="145">
        <f>+I27+I148</f>
        <v>4894638065.64</v>
      </c>
      <c r="J149" s="145">
        <f>+J27+J148</f>
        <v>4623436572.66</v>
      </c>
      <c r="K149" s="145">
        <f>+K27+K146</f>
        <v>105836992.55</v>
      </c>
      <c r="L149" s="145">
        <f>+L27+L146</f>
        <v>355877635.42</v>
      </c>
    </row>
    <row r="150" spans="2:12" ht="21.75" thickTop="1">
      <c r="B150" s="70"/>
      <c r="E150" s="69"/>
      <c r="F150" s="69"/>
      <c r="I150" s="71"/>
      <c r="J150" s="71"/>
      <c r="K150" s="71"/>
      <c r="L150" s="71"/>
    </row>
    <row r="151" spans="1:12" s="9" customFormat="1" ht="22.5" customHeight="1">
      <c r="A151" s="109"/>
      <c r="B151" s="312" t="s">
        <v>422</v>
      </c>
      <c r="C151" s="35"/>
      <c r="D151" s="35"/>
      <c r="E151" s="35"/>
      <c r="F151" s="35"/>
      <c r="G151" s="35"/>
      <c r="H151" s="35"/>
      <c r="I151" s="35"/>
      <c r="J151" s="35"/>
      <c r="K151" s="35"/>
      <c r="L151" s="35"/>
    </row>
    <row r="152" spans="1:12" s="9" customFormat="1" ht="22.5" customHeight="1">
      <c r="A152" s="109"/>
      <c r="B152" s="35" t="s">
        <v>223</v>
      </c>
      <c r="C152" s="35"/>
      <c r="D152" s="35"/>
      <c r="E152" s="35"/>
      <c r="F152" s="35"/>
      <c r="G152" s="35" t="s">
        <v>423</v>
      </c>
      <c r="H152" s="35"/>
      <c r="I152" s="35"/>
      <c r="J152" s="35"/>
      <c r="K152" s="35"/>
      <c r="L152" s="35"/>
    </row>
    <row r="153" spans="1:12" s="9" customFormat="1" ht="22.5" customHeight="1">
      <c r="A153" s="109"/>
      <c r="B153" s="35" t="s">
        <v>263</v>
      </c>
      <c r="C153" s="35"/>
      <c r="D153" s="35"/>
      <c r="E153" s="35"/>
      <c r="F153" s="35"/>
      <c r="G153" s="35" t="s">
        <v>424</v>
      </c>
      <c r="H153" s="35"/>
      <c r="I153" s="35"/>
      <c r="J153" s="35"/>
      <c r="K153" s="35"/>
      <c r="L153" s="35"/>
    </row>
    <row r="154" spans="1:12" s="9" customFormat="1" ht="22.5" customHeight="1">
      <c r="A154" s="109"/>
      <c r="B154" s="35" t="s">
        <v>425</v>
      </c>
      <c r="C154" s="35"/>
      <c r="D154" s="35"/>
      <c r="E154" s="36"/>
      <c r="F154" s="35"/>
      <c r="G154" s="35" t="s">
        <v>244</v>
      </c>
      <c r="H154" s="35"/>
      <c r="I154" s="35"/>
      <c r="J154" s="35"/>
      <c r="K154" s="35"/>
      <c r="L154" s="35"/>
    </row>
    <row r="155" spans="1:12" s="9" customFormat="1" ht="22.5" customHeight="1">
      <c r="A155" s="109"/>
      <c r="B155" s="35"/>
      <c r="C155" s="35"/>
      <c r="D155" s="35"/>
      <c r="E155" s="36"/>
      <c r="F155" s="35"/>
      <c r="G155" s="35"/>
      <c r="H155" s="35"/>
      <c r="I155" s="35"/>
      <c r="J155" s="35"/>
      <c r="K155" s="35"/>
      <c r="L155" s="35"/>
    </row>
    <row r="156" s="9" customFormat="1" ht="24" customHeight="1"/>
    <row r="157" s="9" customFormat="1" ht="24" customHeight="1"/>
    <row r="158" s="9" customFormat="1" ht="24" customHeight="1"/>
    <row r="159" s="9" customFormat="1" ht="24" customHeight="1"/>
    <row r="160" s="9" customFormat="1" ht="24" customHeight="1"/>
    <row r="161" s="9" customFormat="1" ht="24" customHeight="1"/>
    <row r="162" s="9" customFormat="1" ht="24" customHeight="1"/>
    <row r="163" s="9" customFormat="1" ht="24" customHeight="1"/>
    <row r="164" s="9" customFormat="1" ht="24" customHeight="1"/>
    <row r="165" s="9" customFormat="1" ht="24" customHeight="1"/>
    <row r="166" s="9" customFormat="1" ht="24" customHeight="1"/>
    <row r="167" s="9" customFormat="1" ht="24" customHeight="1"/>
    <row r="168" s="9" customFormat="1" ht="24" customHeight="1"/>
    <row r="169" s="9" customFormat="1" ht="24" customHeight="1"/>
    <row r="170" s="9" customFormat="1" ht="24" customHeight="1"/>
    <row r="171" s="9" customFormat="1" ht="24" customHeight="1"/>
    <row r="172" s="9" customFormat="1" ht="24" customHeight="1"/>
    <row r="173" s="9" customFormat="1" ht="24" customHeight="1"/>
    <row r="174" s="9" customFormat="1" ht="24" customHeight="1"/>
    <row r="175" s="9" customFormat="1" ht="24" customHeight="1"/>
    <row r="176" s="9" customFormat="1" ht="24" customHeight="1"/>
    <row r="177" s="9" customFormat="1" ht="24" customHeight="1"/>
    <row r="178" s="9" customFormat="1" ht="24" customHeight="1"/>
    <row r="179" s="9" customFormat="1" ht="24" customHeight="1"/>
    <row r="180" s="9" customFormat="1" ht="24" customHeight="1"/>
    <row r="181" s="9" customFormat="1" ht="24" customHeight="1"/>
    <row r="182" s="9" customFormat="1" ht="24" customHeight="1"/>
    <row r="183" s="9" customFormat="1" ht="24" customHeight="1"/>
    <row r="184" s="9" customFormat="1" ht="24" customHeight="1"/>
    <row r="185" spans="1:2" s="9" customFormat="1" ht="24" customHeight="1">
      <c r="A185" s="106"/>
      <c r="B185" s="43" t="s">
        <v>421</v>
      </c>
    </row>
    <row r="186" s="9" customFormat="1" ht="24" customHeight="1"/>
    <row r="187" spans="1:3" s="9" customFormat="1" ht="24" customHeight="1">
      <c r="A187" s="106"/>
      <c r="B187" s="43" t="s">
        <v>421</v>
      </c>
      <c r="C187" s="12"/>
    </row>
    <row r="188" spans="1:12" ht="24" customHeight="1">
      <c r="A188" s="99"/>
      <c r="B188" s="34"/>
      <c r="C188" s="34"/>
      <c r="D188" s="34"/>
      <c r="E188" s="34"/>
      <c r="F188" s="34"/>
      <c r="G188" s="34"/>
      <c r="H188" s="34"/>
      <c r="I188" s="34"/>
      <c r="J188" s="34"/>
      <c r="K188" s="34"/>
      <c r="L188" s="34"/>
    </row>
    <row r="189" s="9" customFormat="1" ht="24" customHeight="1"/>
    <row r="190" s="9" customFormat="1" ht="24" customHeight="1"/>
    <row r="191" s="9" customFormat="1" ht="24" customHeight="1"/>
    <row r="192" s="9" customFormat="1" ht="24" customHeight="1"/>
    <row r="193" s="9" customFormat="1" ht="24" customHeight="1"/>
    <row r="194" s="9" customFormat="1" ht="24" customHeight="1"/>
    <row r="195" s="9" customFormat="1" ht="24" customHeight="1"/>
    <row r="196" s="9" customFormat="1" ht="24" customHeight="1"/>
    <row r="197" s="9" customFormat="1" ht="24" customHeight="1"/>
    <row r="198" s="9" customFormat="1" ht="24" customHeight="1"/>
    <row r="199" s="9" customFormat="1" ht="24" customHeight="1"/>
    <row r="200" s="9" customFormat="1" ht="24" customHeight="1"/>
    <row r="201" s="9" customFormat="1" ht="24" customHeight="1"/>
    <row r="202" s="9" customFormat="1" ht="24" customHeight="1"/>
    <row r="203" s="9" customFormat="1" ht="24" customHeight="1"/>
    <row r="204" s="9" customFormat="1" ht="24" customHeight="1"/>
    <row r="205" s="9" customFormat="1" ht="24" customHeight="1"/>
    <row r="206" ht="24" customHeight="1">
      <c r="A206" s="36"/>
    </row>
    <row r="207" ht="24" customHeight="1">
      <c r="A207" s="36"/>
    </row>
    <row r="208" ht="24" customHeight="1">
      <c r="A208" s="36"/>
    </row>
    <row r="209" ht="24" customHeight="1">
      <c r="A209" s="36"/>
    </row>
    <row r="210" ht="24" customHeight="1">
      <c r="A210" s="36"/>
    </row>
    <row r="211" spans="13:23" s="43" customFormat="1" ht="24" customHeight="1">
      <c r="M211" s="26"/>
      <c r="N211" s="19"/>
      <c r="O211" s="20"/>
      <c r="P211" s="23"/>
      <c r="Q211" s="23"/>
      <c r="R211" s="24"/>
      <c r="S211" s="24"/>
      <c r="T211" s="25"/>
      <c r="U211" s="25"/>
      <c r="V211" s="25"/>
      <c r="W211" s="27"/>
    </row>
    <row r="212" s="43" customFormat="1" ht="24" customHeight="1"/>
    <row r="213" s="43" customFormat="1" ht="24" customHeight="1"/>
    <row r="214" s="43" customFormat="1" ht="24" customHeight="1"/>
    <row r="215" s="43" customFormat="1" ht="24" customHeight="1"/>
    <row r="216" s="43" customFormat="1" ht="24" customHeight="1"/>
    <row r="217" s="43" customFormat="1" ht="24" customHeight="1"/>
    <row r="218" s="43" customFormat="1" ht="24" customHeight="1"/>
    <row r="219" s="43" customFormat="1" ht="24" customHeight="1"/>
    <row r="220" ht="24" customHeight="1">
      <c r="A220" s="36"/>
    </row>
    <row r="221" ht="24" customHeight="1">
      <c r="A221" s="36"/>
    </row>
    <row r="222" ht="24" customHeight="1">
      <c r="A222" s="36"/>
    </row>
    <row r="223" ht="24" customHeight="1">
      <c r="A223" s="36"/>
    </row>
    <row r="224" ht="24" customHeight="1">
      <c r="A224" s="36"/>
    </row>
    <row r="225" s="35" customFormat="1" ht="11.25" customHeight="1"/>
    <row r="226" s="35" customFormat="1" ht="24" customHeight="1"/>
    <row r="227" s="35" customFormat="1" ht="24" customHeight="1"/>
    <row r="228" s="35" customFormat="1" ht="24" customHeight="1"/>
    <row r="229" ht="24" customHeight="1">
      <c r="A229" s="36"/>
    </row>
  </sheetData>
  <sheetProtection/>
  <mergeCells count="1">
    <mergeCell ref="E5:F5"/>
  </mergeCells>
  <printOptions/>
  <pageMargins left="0.3937007874015748" right="0.15748031496062992" top="0.5511811023622047" bottom="0.5118110236220472" header="0.31496062992125984" footer="0.1968503937007874"/>
  <pageSetup fitToHeight="5" horizontalDpi="600" verticalDpi="600" orientation="portrait" paperSize="9" scale="62" r:id="rId1"/>
  <rowBreaks count="1" manualBreakCount="1">
    <brk id="53" max="11" man="1"/>
  </rowBreaks>
</worksheet>
</file>

<file path=xl/worksheets/sheet5.xml><?xml version="1.0" encoding="utf-8"?>
<worksheet xmlns="http://schemas.openxmlformats.org/spreadsheetml/2006/main" xmlns:r="http://schemas.openxmlformats.org/officeDocument/2006/relationships">
  <dimension ref="A1:L68"/>
  <sheetViews>
    <sheetView zoomScaleSheetLayoutView="100" workbookViewId="0" topLeftCell="A1">
      <selection activeCell="A1" sqref="A1:J1"/>
    </sheetView>
  </sheetViews>
  <sheetFormatPr defaultColWidth="9.140625" defaultRowHeight="25.5" customHeight="1"/>
  <cols>
    <col min="1" max="1" width="4.00390625" style="204" customWidth="1"/>
    <col min="2" max="2" width="26.8515625" style="204" customWidth="1"/>
    <col min="3" max="10" width="12.00390625" style="204" customWidth="1"/>
    <col min="11" max="11" width="3.28125" style="204" customWidth="1"/>
    <col min="12" max="16384" width="9.140625" style="204" customWidth="1"/>
  </cols>
  <sheetData>
    <row r="1" spans="1:11" s="36" customFormat="1" ht="25.5" customHeight="1">
      <c r="A1" s="894" t="s">
        <v>129</v>
      </c>
      <c r="B1" s="894"/>
      <c r="C1" s="894"/>
      <c r="D1" s="894"/>
      <c r="E1" s="894"/>
      <c r="F1" s="894"/>
      <c r="G1" s="894"/>
      <c r="H1" s="894"/>
      <c r="I1" s="894"/>
      <c r="J1" s="894"/>
      <c r="K1" s="34"/>
    </row>
    <row r="3" spans="1:10" s="205" customFormat="1" ht="25.5" customHeight="1">
      <c r="A3" s="73" t="s">
        <v>774</v>
      </c>
      <c r="B3" s="74"/>
      <c r="C3" s="74"/>
      <c r="D3" s="165"/>
      <c r="E3" s="334"/>
      <c r="F3" s="334"/>
      <c r="G3" s="334"/>
      <c r="H3" s="74"/>
      <c r="I3" s="74"/>
      <c r="J3" s="125"/>
    </row>
    <row r="4" spans="1:10" s="205" customFormat="1" ht="25.5" customHeight="1">
      <c r="A4" s="73" t="s">
        <v>775</v>
      </c>
      <c r="B4" s="74"/>
      <c r="C4" s="74"/>
      <c r="D4" s="74"/>
      <c r="E4" s="74"/>
      <c r="F4" s="74"/>
      <c r="G4" s="74"/>
      <c r="H4" s="74"/>
      <c r="I4" s="74"/>
      <c r="J4" s="125"/>
    </row>
    <row r="5" spans="1:10" s="205" customFormat="1" ht="25.5" customHeight="1">
      <c r="A5" s="75"/>
      <c r="B5" s="76" t="s">
        <v>583</v>
      </c>
      <c r="C5" s="76"/>
      <c r="D5" s="76"/>
      <c r="E5" s="76"/>
      <c r="F5" s="76"/>
      <c r="G5" s="76"/>
      <c r="H5" s="76"/>
      <c r="I5" s="76"/>
      <c r="J5" s="126"/>
    </row>
    <row r="6" spans="1:10" ht="25.5" customHeight="1">
      <c r="A6" s="293" t="s">
        <v>313</v>
      </c>
      <c r="B6" s="40" t="s">
        <v>252</v>
      </c>
      <c r="C6" s="41" t="s">
        <v>227</v>
      </c>
      <c r="D6" s="41"/>
      <c r="E6" s="41" t="s">
        <v>229</v>
      </c>
      <c r="F6" s="41"/>
      <c r="G6" s="41" t="s">
        <v>315</v>
      </c>
      <c r="H6" s="41"/>
      <c r="I6" s="41" t="s">
        <v>316</v>
      </c>
      <c r="J6" s="41"/>
    </row>
    <row r="7" spans="1:10" ht="25.5" customHeight="1">
      <c r="A7" s="44"/>
      <c r="B7" s="45"/>
      <c r="C7" s="47" t="s">
        <v>318</v>
      </c>
      <c r="D7" s="47"/>
      <c r="E7" s="47" t="s">
        <v>426</v>
      </c>
      <c r="F7" s="47"/>
      <c r="G7" s="47" t="s">
        <v>317</v>
      </c>
      <c r="H7" s="47"/>
      <c r="I7" s="47" t="s">
        <v>317</v>
      </c>
      <c r="J7" s="47"/>
    </row>
    <row r="8" spans="1:10" ht="25.5" customHeight="1">
      <c r="A8" s="44"/>
      <c r="B8" s="45"/>
      <c r="C8" s="284" t="s">
        <v>761</v>
      </c>
      <c r="D8" s="191" t="s">
        <v>238</v>
      </c>
      <c r="E8" s="284" t="s">
        <v>761</v>
      </c>
      <c r="F8" s="191" t="s">
        <v>238</v>
      </c>
      <c r="G8" s="284" t="s">
        <v>761</v>
      </c>
      <c r="H8" s="191" t="s">
        <v>238</v>
      </c>
      <c r="I8" s="284" t="s">
        <v>761</v>
      </c>
      <c r="J8" s="191" t="s">
        <v>238</v>
      </c>
    </row>
    <row r="9" spans="1:10" s="206" customFormat="1" ht="25.5" customHeight="1">
      <c r="A9" s="49"/>
      <c r="B9" s="3"/>
      <c r="C9" s="192" t="s">
        <v>772</v>
      </c>
      <c r="D9" s="192" t="s">
        <v>493</v>
      </c>
      <c r="E9" s="192" t="s">
        <v>772</v>
      </c>
      <c r="F9" s="192" t="s">
        <v>493</v>
      </c>
      <c r="G9" s="192" t="s">
        <v>772</v>
      </c>
      <c r="H9" s="192" t="s">
        <v>493</v>
      </c>
      <c r="I9" s="192" t="s">
        <v>772</v>
      </c>
      <c r="J9" s="192" t="s">
        <v>493</v>
      </c>
    </row>
    <row r="10" spans="1:10" ht="25.5" customHeight="1">
      <c r="A10" s="77">
        <v>1</v>
      </c>
      <c r="B10" s="53" t="s">
        <v>291</v>
      </c>
      <c r="C10" s="303"/>
      <c r="D10" s="303"/>
      <c r="E10" s="43"/>
      <c r="F10" s="43"/>
      <c r="G10" s="207"/>
      <c r="H10" s="207"/>
      <c r="I10" s="188"/>
      <c r="J10" s="188"/>
    </row>
    <row r="11" spans="1:10" ht="25.5" customHeight="1">
      <c r="A11" s="77"/>
      <c r="B11" s="43" t="s">
        <v>360</v>
      </c>
      <c r="C11" s="313">
        <v>2155959</v>
      </c>
      <c r="D11" s="313">
        <v>2155959</v>
      </c>
      <c r="E11" s="163">
        <v>0.49</v>
      </c>
      <c r="F11" s="163">
        <v>0.49</v>
      </c>
      <c r="G11" s="164">
        <v>21819138.54</v>
      </c>
      <c r="H11" s="164">
        <v>21819138.54</v>
      </c>
      <c r="I11" s="164">
        <v>0</v>
      </c>
      <c r="J11" s="164">
        <v>594441</v>
      </c>
    </row>
    <row r="12" spans="1:10" ht="25.5" customHeight="1">
      <c r="A12" s="77">
        <v>2</v>
      </c>
      <c r="B12" s="53" t="s">
        <v>289</v>
      </c>
      <c r="C12" s="303"/>
      <c r="D12" s="303"/>
      <c r="E12" s="20"/>
      <c r="F12" s="20"/>
      <c r="G12" s="78"/>
      <c r="H12" s="78"/>
      <c r="I12" s="135"/>
      <c r="J12" s="135"/>
    </row>
    <row r="13" spans="1:10" ht="25.5" customHeight="1">
      <c r="A13" s="43"/>
      <c r="B13" s="43" t="s">
        <v>430</v>
      </c>
      <c r="C13" s="313">
        <v>3000000</v>
      </c>
      <c r="D13" s="313">
        <v>3000000</v>
      </c>
      <c r="E13" s="163">
        <v>0.3</v>
      </c>
      <c r="F13" s="163">
        <v>0.3</v>
      </c>
      <c r="G13" s="164">
        <v>16727150</v>
      </c>
      <c r="H13" s="164">
        <v>16727150</v>
      </c>
      <c r="I13" s="164">
        <v>0</v>
      </c>
      <c r="J13" s="164">
        <v>1368585</v>
      </c>
    </row>
    <row r="14" spans="1:2" ht="25.5" customHeight="1">
      <c r="A14" s="22">
        <v>3</v>
      </c>
      <c r="B14" s="10" t="s">
        <v>584</v>
      </c>
    </row>
    <row r="15" spans="1:10" ht="25.5" customHeight="1">
      <c r="A15" s="22"/>
      <c r="B15" s="10" t="s">
        <v>430</v>
      </c>
      <c r="C15" s="313">
        <v>467500</v>
      </c>
      <c r="D15" s="313">
        <v>467500</v>
      </c>
      <c r="E15" s="163">
        <v>0.82</v>
      </c>
      <c r="F15" s="163">
        <v>0.82</v>
      </c>
      <c r="G15" s="164">
        <v>3010800</v>
      </c>
      <c r="H15" s="164">
        <v>3010800</v>
      </c>
      <c r="I15" s="164">
        <v>0</v>
      </c>
      <c r="J15" s="164">
        <v>1152900</v>
      </c>
    </row>
    <row r="16" spans="1:10" ht="25.5" customHeight="1">
      <c r="A16" s="77">
        <v>4</v>
      </c>
      <c r="B16" s="53" t="s">
        <v>288</v>
      </c>
      <c r="C16" s="303"/>
      <c r="D16" s="303"/>
      <c r="E16" s="43"/>
      <c r="F16" s="43"/>
      <c r="G16" s="43"/>
      <c r="H16" s="43"/>
      <c r="I16" s="43"/>
      <c r="J16" s="43"/>
    </row>
    <row r="17" spans="1:10" ht="25.5" customHeight="1">
      <c r="A17" s="77"/>
      <c r="B17" s="43" t="s">
        <v>287</v>
      </c>
      <c r="C17" s="303"/>
      <c r="D17" s="303"/>
      <c r="E17" s="43"/>
      <c r="F17" s="43"/>
      <c r="G17" s="43"/>
      <c r="H17" s="43"/>
      <c r="I17" s="43"/>
      <c r="J17" s="43"/>
    </row>
    <row r="18" spans="1:10" ht="25.5" customHeight="1">
      <c r="A18" s="77"/>
      <c r="B18" s="43" t="s">
        <v>292</v>
      </c>
      <c r="C18" s="313">
        <v>60000</v>
      </c>
      <c r="D18" s="313">
        <v>60000</v>
      </c>
      <c r="E18" s="163">
        <v>0.5</v>
      </c>
      <c r="F18" s="163">
        <v>0.5</v>
      </c>
      <c r="G18" s="164">
        <v>265320</v>
      </c>
      <c r="H18" s="164">
        <v>265320</v>
      </c>
      <c r="I18" s="164">
        <v>0</v>
      </c>
      <c r="J18" s="164">
        <v>60000</v>
      </c>
    </row>
    <row r="19" spans="1:10" ht="25.5" customHeight="1">
      <c r="A19" s="77">
        <v>5</v>
      </c>
      <c r="B19" s="53" t="s">
        <v>290</v>
      </c>
      <c r="C19" s="303"/>
      <c r="D19" s="303"/>
      <c r="E19" s="20"/>
      <c r="F19" s="20"/>
      <c r="G19" s="207"/>
      <c r="H19" s="207"/>
      <c r="I19" s="188"/>
      <c r="J19" s="188"/>
    </row>
    <row r="20" spans="1:10" ht="25.5" customHeight="1">
      <c r="A20" s="43"/>
      <c r="B20" s="43" t="s">
        <v>430</v>
      </c>
      <c r="C20" s="313">
        <v>75000</v>
      </c>
      <c r="D20" s="313">
        <v>75000</v>
      </c>
      <c r="E20" s="163">
        <v>0.03</v>
      </c>
      <c r="F20" s="163">
        <v>0.03</v>
      </c>
      <c r="G20" s="269">
        <v>32940</v>
      </c>
      <c r="H20" s="269">
        <v>32940</v>
      </c>
      <c r="I20" s="269">
        <v>0</v>
      </c>
      <c r="J20" s="269">
        <v>10584</v>
      </c>
    </row>
    <row r="21" spans="1:10" ht="25.5" customHeight="1">
      <c r="A21" s="77"/>
      <c r="B21" s="110" t="s">
        <v>585</v>
      </c>
      <c r="C21" s="43"/>
      <c r="D21" s="43"/>
      <c r="E21" s="43"/>
      <c r="F21" s="43"/>
      <c r="G21" s="82">
        <f>SUM(G10:G20)</f>
        <v>41855348.54</v>
      </c>
      <c r="H21" s="82">
        <f>SUM(H10:H20)</f>
        <v>41855348.54</v>
      </c>
      <c r="I21" s="82">
        <f>SUM(I10:I20)</f>
        <v>0</v>
      </c>
      <c r="J21" s="82">
        <f>SUM(J10:J20)</f>
        <v>3186510</v>
      </c>
    </row>
    <row r="22" spans="1:10" ht="25.5" customHeight="1">
      <c r="A22" s="77"/>
      <c r="B22" s="44" t="s">
        <v>586</v>
      </c>
      <c r="C22" s="43"/>
      <c r="D22" s="43"/>
      <c r="E22" s="43"/>
      <c r="F22" s="43"/>
      <c r="G22" s="173">
        <v>79815561.46</v>
      </c>
      <c r="H22" s="173">
        <v>70135000.96</v>
      </c>
      <c r="I22" s="164">
        <v>0</v>
      </c>
      <c r="J22" s="164">
        <v>0</v>
      </c>
    </row>
    <row r="23" spans="1:10" ht="25.5" customHeight="1" thickBot="1">
      <c r="A23" s="77"/>
      <c r="B23" s="44" t="s">
        <v>587</v>
      </c>
      <c r="C23" s="43"/>
      <c r="D23" s="43"/>
      <c r="E23" s="43"/>
      <c r="F23" s="43"/>
      <c r="G23" s="81">
        <f>SUM(G21:G22)</f>
        <v>121670910</v>
      </c>
      <c r="H23" s="81">
        <f>SUM(H21:H22)</f>
        <v>111990349.5</v>
      </c>
      <c r="I23" s="137">
        <f>SUM(I21:I22)</f>
        <v>0</v>
      </c>
      <c r="J23" s="81">
        <f>SUM(J21:J22)</f>
        <v>3186510</v>
      </c>
    </row>
    <row r="24" spans="1:10" ht="25.5" customHeight="1" thickTop="1">
      <c r="A24" s="73" t="s">
        <v>776</v>
      </c>
      <c r="B24" s="74"/>
      <c r="C24" s="43"/>
      <c r="D24" s="43"/>
      <c r="E24" s="43"/>
      <c r="F24" s="43"/>
      <c r="G24" s="43"/>
      <c r="H24" s="43"/>
      <c r="I24" s="135"/>
      <c r="J24" s="79"/>
    </row>
    <row r="25" spans="1:10" ht="25.5" customHeight="1">
      <c r="A25" s="73"/>
      <c r="B25" s="80" t="s">
        <v>583</v>
      </c>
      <c r="C25" s="43"/>
      <c r="D25" s="43"/>
      <c r="E25" s="43"/>
      <c r="F25" s="43"/>
      <c r="G25" s="43"/>
      <c r="H25" s="43"/>
      <c r="I25" s="135"/>
      <c r="J25" s="79"/>
    </row>
    <row r="26" spans="1:10" ht="25.5" customHeight="1">
      <c r="A26" s="77">
        <v>6</v>
      </c>
      <c r="B26" s="131" t="s">
        <v>142</v>
      </c>
      <c r="C26" s="43"/>
      <c r="D26" s="23"/>
      <c r="E26" s="43"/>
      <c r="F26" s="20"/>
      <c r="G26" s="20"/>
      <c r="H26" s="20"/>
      <c r="I26" s="28"/>
      <c r="J26" s="20"/>
    </row>
    <row r="27" spans="1:10" ht="25.5" customHeight="1">
      <c r="A27" s="77"/>
      <c r="B27" s="132" t="s">
        <v>306</v>
      </c>
      <c r="C27" s="313">
        <v>280000</v>
      </c>
      <c r="D27" s="313">
        <v>280000</v>
      </c>
      <c r="E27" s="163">
        <v>6.45</v>
      </c>
      <c r="F27" s="163">
        <v>6.45</v>
      </c>
      <c r="G27" s="164">
        <v>18052630</v>
      </c>
      <c r="H27" s="164">
        <v>18052630</v>
      </c>
      <c r="I27" s="164">
        <v>0</v>
      </c>
      <c r="J27" s="164">
        <v>1299789.36</v>
      </c>
    </row>
    <row r="28" spans="1:10" ht="25.5" customHeight="1">
      <c r="A28" s="77">
        <v>7</v>
      </c>
      <c r="B28" s="64" t="s">
        <v>412</v>
      </c>
      <c r="C28" s="313">
        <v>35000</v>
      </c>
      <c r="D28" s="313">
        <v>35000</v>
      </c>
      <c r="E28" s="163">
        <v>4</v>
      </c>
      <c r="F28" s="163">
        <v>4</v>
      </c>
      <c r="G28" s="164">
        <v>8400000</v>
      </c>
      <c r="H28" s="164">
        <v>8400000</v>
      </c>
      <c r="I28" s="164">
        <v>3276560</v>
      </c>
      <c r="J28" s="164">
        <v>2674840</v>
      </c>
    </row>
    <row r="29" spans="1:10" ht="25.5" customHeight="1">
      <c r="A29" s="77">
        <v>8</v>
      </c>
      <c r="B29" s="64" t="s">
        <v>304</v>
      </c>
      <c r="C29" s="313"/>
      <c r="D29" s="313"/>
      <c r="E29" s="43"/>
      <c r="F29" s="43"/>
      <c r="G29" s="43"/>
      <c r="H29" s="43"/>
      <c r="I29" s="43"/>
      <c r="J29" s="43"/>
    </row>
    <row r="30" spans="1:10" ht="25.5" customHeight="1">
      <c r="A30" s="77"/>
      <c r="B30" s="53" t="s">
        <v>305</v>
      </c>
      <c r="C30" s="313"/>
      <c r="D30" s="313"/>
      <c r="E30" s="43"/>
      <c r="F30" s="43"/>
      <c r="G30" s="43"/>
      <c r="H30" s="43"/>
      <c r="I30" s="43"/>
      <c r="J30" s="43"/>
    </row>
    <row r="31" spans="1:10" ht="25.5" customHeight="1">
      <c r="A31" s="77"/>
      <c r="B31" s="53" t="s">
        <v>588</v>
      </c>
      <c r="C31" s="313">
        <v>3549400</v>
      </c>
      <c r="D31" s="313">
        <v>3549400</v>
      </c>
      <c r="E31" s="163">
        <v>0.18</v>
      </c>
      <c r="F31" s="163">
        <v>0.18</v>
      </c>
      <c r="G31" s="164">
        <v>6250000</v>
      </c>
      <c r="H31" s="164">
        <v>6250000</v>
      </c>
      <c r="I31" s="164">
        <v>0</v>
      </c>
      <c r="J31" s="164">
        <v>0</v>
      </c>
    </row>
    <row r="32" spans="1:10" ht="25.5" customHeight="1">
      <c r="A32" s="77">
        <v>9</v>
      </c>
      <c r="B32" s="64" t="s">
        <v>280</v>
      </c>
      <c r="C32" s="313"/>
      <c r="D32" s="313"/>
      <c r="E32" s="43"/>
      <c r="F32" s="43"/>
      <c r="G32" s="43"/>
      <c r="H32" s="43"/>
      <c r="I32" s="43"/>
      <c r="J32" s="43"/>
    </row>
    <row r="33" spans="1:10" ht="25.5" customHeight="1">
      <c r="A33" s="43"/>
      <c r="B33" s="43" t="s">
        <v>503</v>
      </c>
      <c r="C33" s="313">
        <v>130000</v>
      </c>
      <c r="D33" s="313">
        <v>130000</v>
      </c>
      <c r="E33" s="163">
        <v>3.85</v>
      </c>
      <c r="F33" s="163">
        <v>3.85</v>
      </c>
      <c r="G33" s="164">
        <v>5000000</v>
      </c>
      <c r="H33" s="164">
        <v>5000000</v>
      </c>
      <c r="I33" s="270">
        <v>0</v>
      </c>
      <c r="J33" s="270">
        <v>0</v>
      </c>
    </row>
    <row r="34" spans="1:10" ht="25.5" customHeight="1">
      <c r="A34" s="98">
        <v>10</v>
      </c>
      <c r="B34" s="50" t="s">
        <v>249</v>
      </c>
      <c r="C34" s="313">
        <v>82500</v>
      </c>
      <c r="D34" s="313">
        <v>82500</v>
      </c>
      <c r="E34" s="163">
        <v>1.52</v>
      </c>
      <c r="F34" s="163">
        <v>1.52</v>
      </c>
      <c r="G34" s="164">
        <v>5000000</v>
      </c>
      <c r="H34" s="164">
        <v>5000000</v>
      </c>
      <c r="I34" s="271">
        <v>0</v>
      </c>
      <c r="J34" s="271">
        <v>0</v>
      </c>
    </row>
    <row r="35" spans="1:10" s="206" customFormat="1" ht="25.5" customHeight="1">
      <c r="A35" s="77">
        <v>11</v>
      </c>
      <c r="B35" s="64" t="s">
        <v>391</v>
      </c>
      <c r="C35" s="313">
        <v>780000</v>
      </c>
      <c r="D35" s="313">
        <v>780000</v>
      </c>
      <c r="E35" s="163">
        <v>0.58</v>
      </c>
      <c r="F35" s="163">
        <v>0.58</v>
      </c>
      <c r="G35" s="164">
        <v>4500000</v>
      </c>
      <c r="H35" s="164">
        <v>4500000</v>
      </c>
      <c r="I35" s="271">
        <v>0</v>
      </c>
      <c r="J35" s="271">
        <v>3970588.24</v>
      </c>
    </row>
    <row r="36" spans="1:10" ht="25.5" customHeight="1">
      <c r="A36" s="77">
        <v>12</v>
      </c>
      <c r="B36" s="64" t="s">
        <v>589</v>
      </c>
      <c r="C36" s="313">
        <v>200539</v>
      </c>
      <c r="D36" s="313">
        <v>200539</v>
      </c>
      <c r="E36" s="252">
        <v>0.002</v>
      </c>
      <c r="F36" s="252">
        <v>0.002</v>
      </c>
      <c r="G36" s="164">
        <v>4100000</v>
      </c>
      <c r="H36" s="164">
        <v>4100000</v>
      </c>
      <c r="I36" s="271">
        <v>0</v>
      </c>
      <c r="J36" s="164">
        <v>2000</v>
      </c>
    </row>
    <row r="37" spans="1:10" ht="25.5" customHeight="1">
      <c r="A37" s="77">
        <v>13</v>
      </c>
      <c r="B37" s="64" t="s">
        <v>394</v>
      </c>
      <c r="C37" s="313">
        <v>450000</v>
      </c>
      <c r="D37" s="313">
        <v>450000</v>
      </c>
      <c r="E37" s="163">
        <v>0.44</v>
      </c>
      <c r="F37" s="163">
        <v>0.44</v>
      </c>
      <c r="G37" s="164">
        <v>3000000</v>
      </c>
      <c r="H37" s="164">
        <v>3000000</v>
      </c>
      <c r="I37" s="271">
        <v>0</v>
      </c>
      <c r="J37" s="164">
        <v>0</v>
      </c>
    </row>
    <row r="38" spans="1:10" ht="25.5" customHeight="1">
      <c r="A38" s="209"/>
      <c r="B38" s="209"/>
      <c r="C38" s="209"/>
      <c r="D38" s="209"/>
      <c r="E38" s="209"/>
      <c r="F38" s="209"/>
      <c r="G38" s="209"/>
      <c r="H38" s="209"/>
      <c r="I38" s="209"/>
      <c r="J38" s="209"/>
    </row>
    <row r="39" spans="1:10" ht="25.5" customHeight="1">
      <c r="A39" s="210"/>
      <c r="B39" s="131"/>
      <c r="C39" s="211"/>
      <c r="D39" s="211"/>
      <c r="E39" s="212"/>
      <c r="F39" s="212"/>
      <c r="G39" s="213"/>
      <c r="H39" s="213"/>
      <c r="I39" s="213"/>
      <c r="J39" s="213"/>
    </row>
    <row r="40" spans="1:11" s="36" customFormat="1" ht="25.5" customHeight="1">
      <c r="A40" s="304" t="s">
        <v>504</v>
      </c>
      <c r="B40" s="304"/>
      <c r="C40" s="304"/>
      <c r="D40" s="304"/>
      <c r="E40" s="304"/>
      <c r="F40" s="304"/>
      <c r="G40" s="304"/>
      <c r="H40" s="304"/>
      <c r="I40" s="304"/>
      <c r="J40" s="304"/>
      <c r="K40" s="34"/>
    </row>
    <row r="41" spans="1:10" ht="25.5" customHeight="1">
      <c r="A41" s="214"/>
      <c r="B41" s="214"/>
      <c r="C41" s="214"/>
      <c r="D41" s="214"/>
      <c r="E41" s="214"/>
      <c r="F41" s="214"/>
      <c r="G41" s="214"/>
      <c r="H41" s="214"/>
      <c r="I41" s="214"/>
      <c r="J41" s="214"/>
    </row>
    <row r="42" spans="1:8" ht="25.5" customHeight="1">
      <c r="A42" s="215" t="s">
        <v>594</v>
      </c>
      <c r="B42" s="216"/>
      <c r="G42" s="217"/>
      <c r="H42" s="217"/>
    </row>
    <row r="43" spans="1:10" ht="25.5" customHeight="1">
      <c r="A43" s="294" t="s">
        <v>313</v>
      </c>
      <c r="B43" s="40" t="s">
        <v>252</v>
      </c>
      <c r="C43" s="41" t="s">
        <v>227</v>
      </c>
      <c r="D43" s="41"/>
      <c r="E43" s="41" t="s">
        <v>229</v>
      </c>
      <c r="F43" s="41"/>
      <c r="G43" s="41" t="s">
        <v>315</v>
      </c>
      <c r="H43" s="41"/>
      <c r="I43" s="41" t="s">
        <v>316</v>
      </c>
      <c r="J43" s="41"/>
    </row>
    <row r="44" spans="1:10" ht="25.5" customHeight="1">
      <c r="A44" s="44"/>
      <c r="B44" s="45"/>
      <c r="C44" s="47" t="s">
        <v>318</v>
      </c>
      <c r="D44" s="47"/>
      <c r="E44" s="47" t="s">
        <v>426</v>
      </c>
      <c r="F44" s="47"/>
      <c r="G44" s="48" t="s">
        <v>317</v>
      </c>
      <c r="H44" s="48"/>
      <c r="I44" s="48" t="s">
        <v>317</v>
      </c>
      <c r="J44" s="48"/>
    </row>
    <row r="45" spans="1:10" ht="25.5" customHeight="1">
      <c r="A45" s="44"/>
      <c r="B45" s="45"/>
      <c r="C45" s="284" t="s">
        <v>761</v>
      </c>
      <c r="D45" s="191" t="s">
        <v>238</v>
      </c>
      <c r="E45" s="284" t="s">
        <v>761</v>
      </c>
      <c r="F45" s="191" t="s">
        <v>238</v>
      </c>
      <c r="G45" s="284" t="s">
        <v>761</v>
      </c>
      <c r="H45" s="191" t="s">
        <v>238</v>
      </c>
      <c r="I45" s="284" t="s">
        <v>761</v>
      </c>
      <c r="J45" s="191" t="s">
        <v>238</v>
      </c>
    </row>
    <row r="46" spans="1:10" s="206" customFormat="1" ht="25.5" customHeight="1">
      <c r="A46" s="49"/>
      <c r="B46" s="3"/>
      <c r="C46" s="192" t="s">
        <v>772</v>
      </c>
      <c r="D46" s="192" t="s">
        <v>493</v>
      </c>
      <c r="E46" s="192" t="s">
        <v>772</v>
      </c>
      <c r="F46" s="192" t="s">
        <v>493</v>
      </c>
      <c r="G46" s="192" t="s">
        <v>772</v>
      </c>
      <c r="H46" s="192" t="s">
        <v>493</v>
      </c>
      <c r="I46" s="192" t="s">
        <v>772</v>
      </c>
      <c r="J46" s="192" t="s">
        <v>493</v>
      </c>
    </row>
    <row r="47" spans="1:10" ht="25.5" customHeight="1">
      <c r="A47" s="77">
        <v>14</v>
      </c>
      <c r="B47" s="64" t="s">
        <v>396</v>
      </c>
      <c r="C47" s="313">
        <v>450000</v>
      </c>
      <c r="D47" s="313">
        <v>450000</v>
      </c>
      <c r="E47" s="163">
        <v>0.67</v>
      </c>
      <c r="F47" s="163">
        <v>0.67</v>
      </c>
      <c r="G47" s="164">
        <v>3000000</v>
      </c>
      <c r="H47" s="164">
        <v>3000000</v>
      </c>
      <c r="I47" s="164">
        <v>0</v>
      </c>
      <c r="J47" s="164">
        <v>1800000</v>
      </c>
    </row>
    <row r="48" spans="1:10" ht="25.5" customHeight="1">
      <c r="A48" s="77">
        <v>15</v>
      </c>
      <c r="B48" s="64" t="s">
        <v>395</v>
      </c>
      <c r="C48" s="313">
        <v>296250</v>
      </c>
      <c r="D48" s="313">
        <v>296250</v>
      </c>
      <c r="E48" s="163">
        <v>0.08</v>
      </c>
      <c r="F48" s="163">
        <v>0.08</v>
      </c>
      <c r="G48" s="164">
        <v>1500000</v>
      </c>
      <c r="H48" s="164">
        <v>1500000</v>
      </c>
      <c r="I48" s="164">
        <v>0</v>
      </c>
      <c r="J48" s="164">
        <v>0</v>
      </c>
    </row>
    <row r="49" spans="1:10" ht="25.5" customHeight="1">
      <c r="A49" s="77">
        <v>16</v>
      </c>
      <c r="B49" s="64" t="s">
        <v>393</v>
      </c>
      <c r="C49" s="313">
        <v>35000</v>
      </c>
      <c r="D49" s="313">
        <v>35000</v>
      </c>
      <c r="E49" s="163">
        <v>3.83</v>
      </c>
      <c r="F49" s="163">
        <v>3.83</v>
      </c>
      <c r="G49" s="164">
        <v>1340000</v>
      </c>
      <c r="H49" s="164">
        <v>1340000</v>
      </c>
      <c r="I49" s="164">
        <v>0</v>
      </c>
      <c r="J49" s="164">
        <v>361800</v>
      </c>
    </row>
    <row r="50" spans="1:10" ht="25.5" customHeight="1">
      <c r="A50" s="77">
        <v>17</v>
      </c>
      <c r="B50" s="64" t="s">
        <v>303</v>
      </c>
      <c r="C50" s="303"/>
      <c r="D50" s="303"/>
      <c r="E50" s="43"/>
      <c r="F50" s="43"/>
      <c r="G50" s="25"/>
      <c r="H50" s="25"/>
      <c r="I50" s="218"/>
      <c r="J50" s="218"/>
    </row>
    <row r="51" spans="1:10" ht="25.5" customHeight="1">
      <c r="A51" s="77"/>
      <c r="B51" s="53" t="s">
        <v>301</v>
      </c>
      <c r="C51" s="313">
        <v>80000</v>
      </c>
      <c r="D51" s="313">
        <v>80000</v>
      </c>
      <c r="E51" s="163">
        <v>1.5</v>
      </c>
      <c r="F51" s="163">
        <v>1.5</v>
      </c>
      <c r="G51" s="164">
        <v>1200000</v>
      </c>
      <c r="H51" s="164">
        <v>1200000</v>
      </c>
      <c r="I51" s="164">
        <v>0</v>
      </c>
      <c r="J51" s="164">
        <v>0</v>
      </c>
    </row>
    <row r="52" spans="1:10" s="206" customFormat="1" ht="25.5" customHeight="1">
      <c r="A52" s="77">
        <v>18</v>
      </c>
      <c r="B52" s="64" t="s">
        <v>309</v>
      </c>
      <c r="C52" s="303"/>
      <c r="D52" s="303"/>
      <c r="E52" s="43"/>
      <c r="F52" s="43"/>
      <c r="G52" s="43"/>
      <c r="H52" s="43"/>
      <c r="I52" s="43"/>
      <c r="J52" s="43"/>
    </row>
    <row r="53" spans="1:10" ht="25.5" customHeight="1">
      <c r="A53" s="43"/>
      <c r="B53" s="53" t="s">
        <v>301</v>
      </c>
      <c r="C53" s="313">
        <v>15000</v>
      </c>
      <c r="D53" s="313">
        <v>15000</v>
      </c>
      <c r="E53" s="163">
        <v>7</v>
      </c>
      <c r="F53" s="163">
        <v>7</v>
      </c>
      <c r="G53" s="164">
        <v>1050000</v>
      </c>
      <c r="H53" s="164">
        <v>1050000</v>
      </c>
      <c r="I53" s="164">
        <v>0</v>
      </c>
      <c r="J53" s="164">
        <v>0</v>
      </c>
    </row>
    <row r="54" spans="1:2" ht="25.5" customHeight="1">
      <c r="A54" s="77">
        <v>19</v>
      </c>
      <c r="B54" s="110" t="s">
        <v>623</v>
      </c>
    </row>
    <row r="55" spans="1:10" ht="25.5" customHeight="1">
      <c r="A55" s="77"/>
      <c r="B55" s="110" t="s">
        <v>624</v>
      </c>
      <c r="C55" s="313">
        <v>100000</v>
      </c>
      <c r="D55" s="313">
        <v>100000</v>
      </c>
      <c r="E55" s="163">
        <v>1</v>
      </c>
      <c r="F55" s="163">
        <v>1</v>
      </c>
      <c r="G55" s="164">
        <v>1000000</v>
      </c>
      <c r="H55" s="164">
        <v>1000000</v>
      </c>
      <c r="I55" s="164">
        <v>0</v>
      </c>
      <c r="J55" s="164">
        <v>0</v>
      </c>
    </row>
    <row r="56" spans="1:10" ht="25.5" customHeight="1">
      <c r="A56" s="77">
        <v>20</v>
      </c>
      <c r="B56" s="64" t="s">
        <v>307</v>
      </c>
      <c r="C56" s="303"/>
      <c r="D56" s="303"/>
      <c r="E56" s="43"/>
      <c r="F56" s="43"/>
      <c r="G56" s="43"/>
      <c r="H56" s="43"/>
      <c r="I56" s="43"/>
      <c r="J56" s="43"/>
    </row>
    <row r="57" spans="1:10" ht="25.5" customHeight="1">
      <c r="A57" s="43"/>
      <c r="B57" s="53" t="s">
        <v>301</v>
      </c>
      <c r="C57" s="313">
        <v>60000</v>
      </c>
      <c r="D57" s="313">
        <v>60000</v>
      </c>
      <c r="E57" s="163">
        <v>1.67</v>
      </c>
      <c r="F57" s="163">
        <v>1.67</v>
      </c>
      <c r="G57" s="164">
        <v>1000000</v>
      </c>
      <c r="H57" s="164">
        <v>1000000</v>
      </c>
      <c r="I57" s="164">
        <v>0</v>
      </c>
      <c r="J57" s="164">
        <v>100000</v>
      </c>
    </row>
    <row r="58" spans="1:10" ht="25.5" customHeight="1">
      <c r="A58" s="77">
        <v>21</v>
      </c>
      <c r="B58" s="64" t="s">
        <v>302</v>
      </c>
      <c r="C58" s="303"/>
      <c r="D58" s="303"/>
      <c r="E58" s="43"/>
      <c r="F58" s="43"/>
      <c r="G58" s="43"/>
      <c r="H58" s="43"/>
      <c r="I58" s="43"/>
      <c r="J58" s="43"/>
    </row>
    <row r="59" spans="1:10" ht="25.5" customHeight="1">
      <c r="A59" s="77"/>
      <c r="B59" s="53" t="s">
        <v>590</v>
      </c>
      <c r="C59" s="313">
        <v>18000</v>
      </c>
      <c r="D59" s="313">
        <v>18000</v>
      </c>
      <c r="E59" s="163">
        <v>3.78</v>
      </c>
      <c r="F59" s="163">
        <v>3.78</v>
      </c>
      <c r="G59" s="164">
        <v>680000</v>
      </c>
      <c r="H59" s="164">
        <v>680000</v>
      </c>
      <c r="I59" s="164">
        <v>0</v>
      </c>
      <c r="J59" s="164">
        <v>0</v>
      </c>
    </row>
    <row r="60" spans="1:10" ht="25.5" customHeight="1">
      <c r="A60" s="77">
        <v>22</v>
      </c>
      <c r="B60" s="64" t="s">
        <v>235</v>
      </c>
      <c r="C60" s="313"/>
      <c r="D60" s="313"/>
      <c r="E60" s="163"/>
      <c r="F60" s="163"/>
      <c r="G60" s="164"/>
      <c r="H60" s="164"/>
      <c r="I60" s="166"/>
      <c r="J60" s="166"/>
    </row>
    <row r="61" spans="1:10" ht="25.5" customHeight="1">
      <c r="A61" s="77"/>
      <c r="B61" s="43" t="s">
        <v>236</v>
      </c>
      <c r="C61" s="313">
        <v>320325</v>
      </c>
      <c r="D61" s="313">
        <v>320325</v>
      </c>
      <c r="E61" s="163">
        <v>0.02</v>
      </c>
      <c r="F61" s="163">
        <v>0.02</v>
      </c>
      <c r="G61" s="164">
        <v>520000</v>
      </c>
      <c r="H61" s="164">
        <v>520000</v>
      </c>
      <c r="I61" s="164">
        <v>0</v>
      </c>
      <c r="J61" s="164">
        <v>0</v>
      </c>
    </row>
    <row r="62" spans="1:10" ht="25.5" customHeight="1">
      <c r="A62" s="77"/>
      <c r="B62" s="64" t="s">
        <v>591</v>
      </c>
      <c r="C62" s="43"/>
      <c r="D62" s="43"/>
      <c r="E62" s="7"/>
      <c r="F62" s="7"/>
      <c r="G62" s="82">
        <f>SUM(G26:G61)</f>
        <v>65592630</v>
      </c>
      <c r="H62" s="82">
        <f>SUM(H26:H61)</f>
        <v>65592630</v>
      </c>
      <c r="I62" s="82">
        <f>SUM(I26:I61)</f>
        <v>3276560</v>
      </c>
      <c r="J62" s="82">
        <f>SUM(J26:J61)</f>
        <v>10209017.600000001</v>
      </c>
    </row>
    <row r="63" spans="1:10" ht="25.5" customHeight="1">
      <c r="A63" s="77"/>
      <c r="B63" s="63" t="s">
        <v>592</v>
      </c>
      <c r="C63" s="43"/>
      <c r="D63" s="43"/>
      <c r="E63" s="43"/>
      <c r="F63" s="43"/>
      <c r="G63" s="167">
        <v>-23775069.37</v>
      </c>
      <c r="H63" s="167">
        <v>-23775069.37</v>
      </c>
      <c r="I63" s="208">
        <v>0</v>
      </c>
      <c r="J63" s="208">
        <v>0</v>
      </c>
    </row>
    <row r="64" spans="1:10" ht="25.5" customHeight="1" thickBot="1">
      <c r="A64" s="77"/>
      <c r="B64" s="63" t="s">
        <v>593</v>
      </c>
      <c r="C64" s="43"/>
      <c r="D64" s="43"/>
      <c r="E64" s="43"/>
      <c r="F64" s="43"/>
      <c r="G64" s="29">
        <f>G62+G63</f>
        <v>41817560.629999995</v>
      </c>
      <c r="H64" s="29">
        <f>H62+H63</f>
        <v>41817560.629999995</v>
      </c>
      <c r="I64" s="29">
        <f>SUM(I62:I63)</f>
        <v>3276560</v>
      </c>
      <c r="J64" s="29">
        <f>SUM(J62:J63)</f>
        <v>10209017.600000001</v>
      </c>
    </row>
    <row r="65" spans="1:10" ht="25.5" customHeight="1" thickBot="1" thickTop="1">
      <c r="A65" s="77"/>
      <c r="B65" s="83" t="s">
        <v>262</v>
      </c>
      <c r="C65" s="43"/>
      <c r="D65" s="43"/>
      <c r="E65" s="43"/>
      <c r="F65" s="43"/>
      <c r="G65" s="84">
        <f>G23+G64</f>
        <v>163488470.63</v>
      </c>
      <c r="H65" s="84">
        <f>H23+H64</f>
        <v>153807910.13</v>
      </c>
      <c r="I65" s="84">
        <f>I23+I64</f>
        <v>3276560</v>
      </c>
      <c r="J65" s="84">
        <f>J23+J64</f>
        <v>13395527.600000001</v>
      </c>
    </row>
    <row r="66" ht="25.5" customHeight="1" thickTop="1"/>
    <row r="67" spans="1:12" s="334" customFormat="1" ht="25.5" customHeight="1">
      <c r="A67" s="333"/>
      <c r="B67" s="339"/>
      <c r="C67" s="170"/>
      <c r="E67" s="338"/>
      <c r="F67" s="338"/>
      <c r="G67" s="163"/>
      <c r="H67" s="163"/>
      <c r="I67" s="164"/>
      <c r="J67" s="164"/>
      <c r="K67" s="166"/>
      <c r="L67" s="335"/>
    </row>
    <row r="68" spans="1:12" s="334" customFormat="1" ht="25.5" customHeight="1">
      <c r="A68" s="333"/>
      <c r="B68" s="339"/>
      <c r="C68" s="170"/>
      <c r="E68" s="338"/>
      <c r="F68" s="338"/>
      <c r="G68" s="163"/>
      <c r="H68" s="163"/>
      <c r="I68" s="164"/>
      <c r="J68" s="164"/>
      <c r="K68" s="166"/>
      <c r="L68" s="335"/>
    </row>
  </sheetData>
  <sheetProtection/>
  <mergeCells count="1">
    <mergeCell ref="A1:J1"/>
  </mergeCells>
  <printOptions/>
  <pageMargins left="0.7" right="0.1968503937007874" top="0.6" bottom="0.7086614173228347" header="0.2755905511811024" footer="0.31496062992125984"/>
  <pageSetup horizontalDpi="600" verticalDpi="600" orientation="portrait" paperSize="9" scale="78" r:id="rId1"/>
  <rowBreaks count="1" manualBreakCount="1">
    <brk id="39" max="255" man="1"/>
  </rowBreaks>
</worksheet>
</file>

<file path=xl/worksheets/sheet6.xml><?xml version="1.0" encoding="utf-8"?>
<worksheet xmlns="http://schemas.openxmlformats.org/spreadsheetml/2006/main" xmlns:r="http://schemas.openxmlformats.org/officeDocument/2006/relationships">
  <dimension ref="A1:O96"/>
  <sheetViews>
    <sheetView zoomScale="90" zoomScaleNormal="90" zoomScaleSheetLayoutView="100" zoomScalePageLayoutView="0" workbookViewId="0" topLeftCell="A1">
      <selection activeCell="A2" sqref="A2"/>
    </sheetView>
  </sheetViews>
  <sheetFormatPr defaultColWidth="9.140625" defaultRowHeight="25.5" customHeight="1"/>
  <cols>
    <col min="1" max="1" width="13.140625" style="416" customWidth="1"/>
    <col min="2" max="2" width="16.7109375" style="416" customWidth="1"/>
    <col min="3" max="3" width="1.28515625" style="416" customWidth="1"/>
    <col min="4" max="4" width="16.7109375" style="416" customWidth="1"/>
    <col min="5" max="5" width="1.28515625" style="416" customWidth="1"/>
    <col min="6" max="6" width="18.421875" style="416" bestFit="1" customWidth="1"/>
    <col min="7" max="7" width="1.28515625" style="416" customWidth="1"/>
    <col min="8" max="8" width="17.57421875" style="416" bestFit="1" customWidth="1"/>
    <col min="9" max="9" width="1.28515625" style="416" customWidth="1"/>
    <col min="10" max="10" width="18.8515625" style="416" customWidth="1"/>
    <col min="11" max="11" width="1.28515625" style="416" customWidth="1"/>
    <col min="12" max="12" width="19.28125" style="416" bestFit="1" customWidth="1"/>
    <col min="13" max="13" width="1.57421875" style="416" customWidth="1"/>
    <col min="14" max="14" width="4.421875" style="416" customWidth="1"/>
    <col min="15" max="15" width="10.8515625" style="416" bestFit="1" customWidth="1"/>
    <col min="16" max="16384" width="9.140625" style="416" customWidth="1"/>
  </cols>
  <sheetData>
    <row r="1" spans="1:13" ht="27" customHeight="1">
      <c r="A1" s="415" t="s">
        <v>505</v>
      </c>
      <c r="B1" s="415"/>
      <c r="C1" s="415"/>
      <c r="D1" s="415"/>
      <c r="E1" s="415"/>
      <c r="F1" s="415"/>
      <c r="G1" s="415"/>
      <c r="H1" s="415"/>
      <c r="I1" s="415"/>
      <c r="J1" s="415"/>
      <c r="K1" s="415"/>
      <c r="L1" s="415"/>
      <c r="M1" s="415"/>
    </row>
    <row r="2" spans="1:12" ht="27" customHeight="1">
      <c r="A2" s="415"/>
      <c r="B2" s="417"/>
      <c r="C2" s="417"/>
      <c r="D2" s="417"/>
      <c r="E2" s="417"/>
      <c r="F2" s="417"/>
      <c r="G2" s="417"/>
      <c r="H2" s="417"/>
      <c r="I2" s="417"/>
      <c r="J2" s="417"/>
      <c r="K2" s="417"/>
      <c r="L2" s="417"/>
    </row>
    <row r="3" spans="1:12" s="421" customFormat="1" ht="27" customHeight="1">
      <c r="A3" s="253" t="s">
        <v>777</v>
      </c>
      <c r="B3" s="418"/>
      <c r="C3" s="418"/>
      <c r="D3" s="418"/>
      <c r="E3" s="418"/>
      <c r="F3" s="419"/>
      <c r="G3" s="419"/>
      <c r="H3" s="420"/>
      <c r="L3" s="422"/>
    </row>
    <row r="4" spans="1:12" s="421" customFormat="1" ht="27" customHeight="1">
      <c r="A4" s="253"/>
      <c r="B4" s="418"/>
      <c r="C4" s="418"/>
      <c r="D4" s="418"/>
      <c r="E4" s="418"/>
      <c r="F4" s="419"/>
      <c r="G4" s="419"/>
      <c r="J4" s="253"/>
      <c r="K4" s="253"/>
      <c r="L4" s="219" t="s">
        <v>397</v>
      </c>
    </row>
    <row r="5" spans="3:13" s="421" customFormat="1" ht="27" customHeight="1">
      <c r="C5" s="423"/>
      <c r="D5" s="423"/>
      <c r="E5" s="423"/>
      <c r="F5" s="423"/>
      <c r="G5" s="423"/>
      <c r="J5" s="254" t="s">
        <v>214</v>
      </c>
      <c r="K5" s="254"/>
      <c r="L5" s="255"/>
      <c r="M5" s="424"/>
    </row>
    <row r="6" spans="1:13" s="421" customFormat="1" ht="27" customHeight="1">
      <c r="A6" s="425"/>
      <c r="B6" s="426"/>
      <c r="C6" s="426"/>
      <c r="D6" s="427"/>
      <c r="E6" s="427"/>
      <c r="F6" s="428"/>
      <c r="G6" s="428"/>
      <c r="J6" s="256" t="s">
        <v>135</v>
      </c>
      <c r="K6" s="256"/>
      <c r="L6" s="257"/>
      <c r="M6" s="416"/>
    </row>
    <row r="7" spans="2:12" s="421" customFormat="1" ht="27" customHeight="1">
      <c r="B7" s="429"/>
      <c r="C7" s="429"/>
      <c r="D7" s="429"/>
      <c r="E7" s="429"/>
      <c r="F7" s="430"/>
      <c r="G7" s="430"/>
      <c r="J7" s="157" t="s">
        <v>746</v>
      </c>
      <c r="K7" s="157"/>
      <c r="L7" s="157" t="s">
        <v>689</v>
      </c>
    </row>
    <row r="8" spans="2:12" s="421" customFormat="1" ht="27" customHeight="1">
      <c r="B8" s="431" t="s">
        <v>551</v>
      </c>
      <c r="C8" s="127"/>
      <c r="D8" s="127"/>
      <c r="E8" s="127"/>
      <c r="F8" s="432"/>
      <c r="G8" s="432"/>
      <c r="J8" s="432">
        <v>275374549.68</v>
      </c>
      <c r="K8" s="432"/>
      <c r="L8" s="432">
        <v>300222319.04</v>
      </c>
    </row>
    <row r="9" spans="2:12" s="421" customFormat="1" ht="27" customHeight="1">
      <c r="B9" s="431" t="s">
        <v>552</v>
      </c>
      <c r="C9" s="127"/>
      <c r="D9" s="127"/>
      <c r="E9" s="127"/>
      <c r="F9" s="432"/>
      <c r="G9" s="432"/>
      <c r="J9" s="432">
        <v>271855130.78</v>
      </c>
      <c r="K9" s="432"/>
      <c r="L9" s="432">
        <v>271855130.78</v>
      </c>
    </row>
    <row r="10" spans="2:12" s="421" customFormat="1" ht="27" customHeight="1">
      <c r="B10" s="431" t="s">
        <v>553</v>
      </c>
      <c r="C10" s="432"/>
      <c r="D10" s="432"/>
      <c r="E10" s="432"/>
      <c r="F10" s="432"/>
      <c r="G10" s="432"/>
      <c r="J10" s="432">
        <v>68378924.56</v>
      </c>
      <c r="K10" s="432"/>
      <c r="L10" s="432">
        <v>68378924.56</v>
      </c>
    </row>
    <row r="11" spans="2:12" s="421" customFormat="1" ht="27" customHeight="1">
      <c r="B11" s="233" t="s">
        <v>507</v>
      </c>
      <c r="C11" s="432"/>
      <c r="D11" s="432"/>
      <c r="E11" s="432"/>
      <c r="F11" s="432"/>
      <c r="G11" s="432"/>
      <c r="J11" s="433">
        <f>SUM(J8:J10)</f>
        <v>615608605.02</v>
      </c>
      <c r="K11" s="432"/>
      <c r="L11" s="433">
        <f>SUM(L8:L10)</f>
        <v>640456374.3799999</v>
      </c>
    </row>
    <row r="12" spans="2:12" s="421" customFormat="1" ht="27" customHeight="1">
      <c r="B12" s="431" t="s">
        <v>506</v>
      </c>
      <c r="C12" s="432"/>
      <c r="D12" s="432"/>
      <c r="E12" s="432"/>
      <c r="F12" s="432"/>
      <c r="G12" s="432"/>
      <c r="J12" s="434">
        <v>-8939741.82</v>
      </c>
      <c r="K12" s="432"/>
      <c r="L12" s="434">
        <v>-8939741.82</v>
      </c>
    </row>
    <row r="13" spans="2:12" s="421" customFormat="1" ht="27" customHeight="1" thickBot="1">
      <c r="B13" s="233" t="s">
        <v>508</v>
      </c>
      <c r="C13" s="432"/>
      <c r="D13" s="432"/>
      <c r="E13" s="432"/>
      <c r="F13" s="432"/>
      <c r="G13" s="432"/>
      <c r="J13" s="435">
        <f>SUM(J11:J12)</f>
        <v>606668863.1999999</v>
      </c>
      <c r="K13" s="432"/>
      <c r="L13" s="435">
        <f>SUM(L11:L12)</f>
        <v>631516632.5599998</v>
      </c>
    </row>
    <row r="14" spans="1:12" ht="27" customHeight="1" thickTop="1">
      <c r="A14" s="415"/>
      <c r="B14" s="417"/>
      <c r="C14" s="417"/>
      <c r="D14" s="417"/>
      <c r="E14" s="417"/>
      <c r="F14" s="417"/>
      <c r="G14" s="417"/>
      <c r="H14" s="417"/>
      <c r="I14" s="417"/>
      <c r="J14" s="417"/>
      <c r="K14" s="417"/>
      <c r="L14" s="417"/>
    </row>
    <row r="15" spans="1:11" ht="27" customHeight="1">
      <c r="A15" s="436" t="s">
        <v>778</v>
      </c>
      <c r="B15" s="437"/>
      <c r="C15" s="437"/>
      <c r="D15" s="438"/>
      <c r="E15" s="438"/>
      <c r="F15" s="438"/>
      <c r="G15" s="438"/>
      <c r="H15" s="438"/>
      <c r="I15" s="438"/>
      <c r="J15" s="439"/>
      <c r="K15" s="439"/>
    </row>
    <row r="16" spans="1:12" ht="27" customHeight="1">
      <c r="A16" s="416" t="s">
        <v>779</v>
      </c>
      <c r="B16" s="440"/>
      <c r="C16" s="440"/>
      <c r="D16" s="441"/>
      <c r="E16" s="441"/>
      <c r="F16" s="441"/>
      <c r="G16" s="441"/>
      <c r="H16" s="441"/>
      <c r="I16" s="441"/>
      <c r="J16" s="441"/>
      <c r="K16" s="441"/>
      <c r="L16" s="441"/>
    </row>
    <row r="17" spans="2:12" ht="27" customHeight="1">
      <c r="B17" s="440"/>
      <c r="C17" s="440"/>
      <c r="D17" s="441"/>
      <c r="E17" s="441"/>
      <c r="F17" s="441"/>
      <c r="G17" s="441"/>
      <c r="H17" s="441"/>
      <c r="I17" s="441"/>
      <c r="J17" s="441"/>
      <c r="K17" s="441"/>
      <c r="L17" s="441"/>
    </row>
    <row r="18" spans="1:11" ht="27" customHeight="1">
      <c r="A18" s="442" t="s">
        <v>780</v>
      </c>
      <c r="B18" s="443"/>
      <c r="C18" s="443"/>
      <c r="D18" s="444"/>
      <c r="E18" s="444"/>
      <c r="F18" s="443"/>
      <c r="G18" s="443"/>
      <c r="H18" s="443"/>
      <c r="I18" s="443"/>
      <c r="J18" s="443"/>
      <c r="K18" s="443"/>
    </row>
    <row r="19" spans="1:3" ht="27" customHeight="1">
      <c r="A19" s="445" t="s">
        <v>781</v>
      </c>
      <c r="B19" s="443"/>
      <c r="C19" s="443"/>
    </row>
    <row r="20" spans="2:12" ht="27" customHeight="1">
      <c r="B20" s="418"/>
      <c r="C20" s="418"/>
      <c r="D20" s="418"/>
      <c r="E20" s="418"/>
      <c r="F20" s="418"/>
      <c r="G20" s="418"/>
      <c r="H20" s="421"/>
      <c r="I20" s="421"/>
      <c r="J20" s="421"/>
      <c r="K20" s="421"/>
      <c r="L20" s="219" t="s">
        <v>397</v>
      </c>
    </row>
    <row r="21" spans="2:12" ht="27" customHeight="1">
      <c r="B21" s="220" t="s">
        <v>138</v>
      </c>
      <c r="C21" s="220"/>
      <c r="D21" s="220"/>
      <c r="E21" s="220"/>
      <c r="F21" s="220"/>
      <c r="G21" s="220"/>
      <c r="H21" s="220"/>
      <c r="I21" s="220"/>
      <c r="J21" s="220"/>
      <c r="K21" s="220"/>
      <c r="L21" s="220"/>
    </row>
    <row r="22" spans="2:12" ht="27" customHeight="1">
      <c r="B22" s="221"/>
      <c r="C22" s="221"/>
      <c r="D22" s="157" t="s">
        <v>782</v>
      </c>
      <c r="E22" s="222"/>
      <c r="F22" s="223"/>
      <c r="G22" s="224"/>
      <c r="H22" s="221"/>
      <c r="I22" s="221"/>
      <c r="J22" s="157" t="s">
        <v>694</v>
      </c>
      <c r="K22" s="222"/>
      <c r="L22" s="223"/>
    </row>
    <row r="23" spans="1:12" ht="27" customHeight="1">
      <c r="A23" s="421"/>
      <c r="B23" s="225" t="s">
        <v>192</v>
      </c>
      <c r="C23" s="225"/>
      <c r="D23" s="225" t="s">
        <v>193</v>
      </c>
      <c r="E23" s="226"/>
      <c r="F23" s="227" t="s">
        <v>359</v>
      </c>
      <c r="G23" s="228"/>
      <c r="H23" s="225" t="s">
        <v>192</v>
      </c>
      <c r="I23" s="225"/>
      <c r="J23" s="225" t="s">
        <v>193</v>
      </c>
      <c r="K23" s="226"/>
      <c r="L23" s="227" t="s">
        <v>359</v>
      </c>
    </row>
    <row r="24" spans="1:15" ht="27" customHeight="1">
      <c r="A24" s="421" t="s">
        <v>162</v>
      </c>
      <c r="B24" s="446">
        <v>374204000</v>
      </c>
      <c r="C24" s="446"/>
      <c r="D24" s="446">
        <v>5455125.78</v>
      </c>
      <c r="E24" s="433"/>
      <c r="F24" s="446">
        <f>SUM(B24:E24)</f>
        <v>379659125.78</v>
      </c>
      <c r="G24" s="432"/>
      <c r="H24" s="446">
        <v>307960500</v>
      </c>
      <c r="I24" s="446"/>
      <c r="J24" s="446">
        <v>5455125.78</v>
      </c>
      <c r="K24" s="433"/>
      <c r="L24" s="446">
        <f>SUM(H24:K24)</f>
        <v>313415625.78</v>
      </c>
      <c r="O24" s="447"/>
    </row>
    <row r="25" spans="1:15" ht="27" customHeight="1">
      <c r="A25" s="421" t="s">
        <v>195</v>
      </c>
      <c r="B25" s="448">
        <v>315734720.87</v>
      </c>
      <c r="C25" s="448"/>
      <c r="D25" s="448">
        <v>6791124.56</v>
      </c>
      <c r="E25" s="432"/>
      <c r="F25" s="448">
        <f>SUM(B25:E25)</f>
        <v>322525845.43</v>
      </c>
      <c r="G25" s="432"/>
      <c r="H25" s="448">
        <v>279042640.87</v>
      </c>
      <c r="I25" s="448"/>
      <c r="J25" s="448">
        <v>6791124.56</v>
      </c>
      <c r="K25" s="432"/>
      <c r="L25" s="448">
        <f>SUM(H25:K25)</f>
        <v>285833765.43</v>
      </c>
      <c r="O25" s="447"/>
    </row>
    <row r="26" spans="1:15" ht="27" customHeight="1">
      <c r="A26" s="421" t="s">
        <v>194</v>
      </c>
      <c r="B26" s="448">
        <v>64565160.44</v>
      </c>
      <c r="C26" s="448"/>
      <c r="D26" s="448">
        <v>12641516.27</v>
      </c>
      <c r="E26" s="432"/>
      <c r="F26" s="448">
        <f>SUM(B26:E26)</f>
        <v>77206676.71</v>
      </c>
      <c r="G26" s="432"/>
      <c r="H26" s="448">
        <v>64565160.44</v>
      </c>
      <c r="I26" s="448"/>
      <c r="J26" s="448">
        <v>12641516.27</v>
      </c>
      <c r="K26" s="432"/>
      <c r="L26" s="448">
        <f>SUM(H26:K26)</f>
        <v>77206676.71</v>
      </c>
      <c r="O26" s="447"/>
    </row>
    <row r="27" spans="1:15" ht="27" customHeight="1">
      <c r="A27" s="421" t="s">
        <v>196</v>
      </c>
      <c r="B27" s="448">
        <v>4028000</v>
      </c>
      <c r="C27" s="448"/>
      <c r="D27" s="448">
        <v>0</v>
      </c>
      <c r="E27" s="432"/>
      <c r="F27" s="448">
        <f>SUM(B27:E27)</f>
        <v>4028000</v>
      </c>
      <c r="G27" s="432"/>
      <c r="H27" s="448">
        <v>4028000</v>
      </c>
      <c r="I27" s="448"/>
      <c r="J27" s="448">
        <v>0</v>
      </c>
      <c r="K27" s="432"/>
      <c r="L27" s="448">
        <f>SUM(H27:K27)</f>
        <v>4028000</v>
      </c>
      <c r="O27" s="447"/>
    </row>
    <row r="28" spans="1:15" ht="27" customHeight="1">
      <c r="A28" s="421" t="s">
        <v>197</v>
      </c>
      <c r="B28" s="449">
        <v>2825500</v>
      </c>
      <c r="C28" s="448"/>
      <c r="D28" s="449">
        <v>0</v>
      </c>
      <c r="E28" s="432"/>
      <c r="F28" s="448">
        <f>SUM(B28:E28)</f>
        <v>2825500</v>
      </c>
      <c r="G28" s="432"/>
      <c r="H28" s="449">
        <v>2825500</v>
      </c>
      <c r="I28" s="448"/>
      <c r="J28" s="449">
        <v>0</v>
      </c>
      <c r="K28" s="432"/>
      <c r="L28" s="448">
        <f>SUM(H28:K28)</f>
        <v>2825500</v>
      </c>
      <c r="O28" s="447"/>
    </row>
    <row r="29" spans="1:12" ht="27" customHeight="1" thickBot="1">
      <c r="A29" s="421" t="s">
        <v>198</v>
      </c>
      <c r="B29" s="435">
        <f>SUM(B24:B28)</f>
        <v>761357381.31</v>
      </c>
      <c r="C29" s="432"/>
      <c r="D29" s="435">
        <f>SUM(D24:D28)</f>
        <v>24887766.61</v>
      </c>
      <c r="E29" s="432"/>
      <c r="F29" s="435">
        <f>SUM(F24:F28)</f>
        <v>786245147.9200001</v>
      </c>
      <c r="G29" s="432"/>
      <c r="H29" s="435">
        <f>SUM(H24:H28)</f>
        <v>658421801.31</v>
      </c>
      <c r="I29" s="432"/>
      <c r="J29" s="435">
        <f>SUM(J24:J28)</f>
        <v>24887766.61</v>
      </c>
      <c r="K29" s="432"/>
      <c r="L29" s="435">
        <f>SUM(L24:L28)</f>
        <v>683309567.9200001</v>
      </c>
    </row>
    <row r="30" spans="1:12" ht="27" customHeight="1" thickTop="1">
      <c r="A30" s="421"/>
      <c r="B30" s="432"/>
      <c r="C30" s="432"/>
      <c r="D30" s="432"/>
      <c r="E30" s="432"/>
      <c r="F30" s="432"/>
      <c r="G30" s="432"/>
      <c r="H30" s="450"/>
      <c r="I30" s="450"/>
      <c r="J30" s="450"/>
      <c r="K30" s="450"/>
      <c r="L30" s="432"/>
    </row>
    <row r="31" spans="1:12" ht="27" customHeight="1">
      <c r="A31" s="421" t="s">
        <v>790</v>
      </c>
      <c r="B31" s="450"/>
      <c r="C31" s="450"/>
      <c r="D31" s="450"/>
      <c r="E31" s="450"/>
      <c r="F31" s="432"/>
      <c r="G31" s="432"/>
      <c r="H31" s="450"/>
      <c r="I31" s="450"/>
      <c r="J31" s="450"/>
      <c r="K31" s="450"/>
      <c r="L31" s="432"/>
    </row>
    <row r="32" spans="1:12" ht="27" customHeight="1">
      <c r="A32" s="421" t="s">
        <v>791</v>
      </c>
      <c r="B32" s="450"/>
      <c r="C32" s="450"/>
      <c r="D32" s="450"/>
      <c r="E32" s="450"/>
      <c r="F32" s="432"/>
      <c r="G32" s="432"/>
      <c r="H32" s="450"/>
      <c r="I32" s="450"/>
      <c r="J32" s="450"/>
      <c r="K32" s="450"/>
      <c r="L32" s="432"/>
    </row>
    <row r="33" spans="1:12" ht="27" customHeight="1">
      <c r="A33" s="421"/>
      <c r="B33" s="450"/>
      <c r="C33" s="450"/>
      <c r="D33" s="450"/>
      <c r="E33" s="450"/>
      <c r="F33" s="432"/>
      <c r="G33" s="432"/>
      <c r="H33" s="450"/>
      <c r="I33" s="450"/>
      <c r="J33" s="450"/>
      <c r="K33" s="450"/>
      <c r="L33" s="432"/>
    </row>
    <row r="34" spans="1:13" ht="27" customHeight="1">
      <c r="A34" s="415" t="s">
        <v>241</v>
      </c>
      <c r="B34" s="415"/>
      <c r="C34" s="415"/>
      <c r="D34" s="415"/>
      <c r="E34" s="415"/>
      <c r="F34" s="415"/>
      <c r="G34" s="415"/>
      <c r="H34" s="415"/>
      <c r="I34" s="415"/>
      <c r="J34" s="415"/>
      <c r="K34" s="415"/>
      <c r="L34" s="415"/>
      <c r="M34" s="415"/>
    </row>
    <row r="35" spans="1:12" ht="27.75" customHeight="1">
      <c r="A35" s="415"/>
      <c r="B35" s="417"/>
      <c r="C35" s="417"/>
      <c r="D35" s="417"/>
      <c r="E35" s="417"/>
      <c r="F35" s="417"/>
      <c r="G35" s="417"/>
      <c r="H35" s="417"/>
      <c r="I35" s="417"/>
      <c r="J35" s="417"/>
      <c r="K35" s="417"/>
      <c r="L35" s="417"/>
    </row>
    <row r="36" spans="1:12" ht="27.75" customHeight="1">
      <c r="A36" s="451" t="s">
        <v>783</v>
      </c>
      <c r="B36" s="452"/>
      <c r="C36" s="452"/>
      <c r="D36" s="453"/>
      <c r="E36" s="453"/>
      <c r="F36" s="453"/>
      <c r="G36" s="453"/>
      <c r="H36" s="453"/>
      <c r="I36" s="453"/>
      <c r="J36" s="453"/>
      <c r="K36" s="453"/>
      <c r="L36" s="453"/>
    </row>
    <row r="37" spans="1:11" ht="27.75" customHeight="1">
      <c r="A37" s="454" t="s">
        <v>787</v>
      </c>
      <c r="B37" s="443"/>
      <c r="C37" s="443"/>
      <c r="D37" s="443"/>
      <c r="E37" s="443"/>
      <c r="F37" s="443"/>
      <c r="G37" s="443"/>
      <c r="H37" s="443"/>
      <c r="I37" s="443"/>
      <c r="J37" s="443"/>
      <c r="K37" s="443"/>
    </row>
    <row r="38" spans="1:12" ht="27.75" customHeight="1">
      <c r="A38" s="454"/>
      <c r="B38" s="443"/>
      <c r="C38" s="443"/>
      <c r="D38" s="443"/>
      <c r="E38" s="443"/>
      <c r="F38" s="258"/>
      <c r="G38" s="258"/>
      <c r="H38" s="258"/>
      <c r="I38" s="258"/>
      <c r="J38" s="258"/>
      <c r="K38" s="258"/>
      <c r="L38" s="219" t="s">
        <v>397</v>
      </c>
    </row>
    <row r="39" spans="1:12" ht="27.75" customHeight="1">
      <c r="A39" s="443"/>
      <c r="B39" s="443"/>
      <c r="C39" s="443"/>
      <c r="D39" s="455"/>
      <c r="E39" s="455"/>
      <c r="F39" s="220"/>
      <c r="G39" s="259"/>
      <c r="H39" s="259"/>
      <c r="I39" s="346" t="s">
        <v>138</v>
      </c>
      <c r="J39" s="259"/>
      <c r="K39" s="259"/>
      <c r="L39" s="259"/>
    </row>
    <row r="40" spans="1:12" ht="27.75" customHeight="1">
      <c r="A40" s="456"/>
      <c r="B40" s="456"/>
      <c r="C40" s="456"/>
      <c r="F40" s="227" t="s">
        <v>785</v>
      </c>
      <c r="G40" s="227"/>
      <c r="H40" s="227" t="s">
        <v>784</v>
      </c>
      <c r="I40" s="227"/>
      <c r="J40" s="227" t="s">
        <v>200</v>
      </c>
      <c r="K40" s="227"/>
      <c r="L40" s="227" t="s">
        <v>359</v>
      </c>
    </row>
    <row r="41" spans="1:12" ht="27.75" customHeight="1">
      <c r="A41" s="456"/>
      <c r="B41" s="456"/>
      <c r="C41" s="456"/>
      <c r="F41" s="314" t="s">
        <v>786</v>
      </c>
      <c r="G41" s="314"/>
      <c r="H41" s="314" t="s">
        <v>279</v>
      </c>
      <c r="I41" s="314"/>
      <c r="J41" s="314" t="s">
        <v>219</v>
      </c>
      <c r="K41" s="314"/>
      <c r="L41" s="314"/>
    </row>
    <row r="42" spans="1:12" ht="27.75" customHeight="1">
      <c r="A42" s="258" t="s">
        <v>92</v>
      </c>
      <c r="B42" s="443"/>
      <c r="C42" s="443"/>
      <c r="F42" s="457"/>
      <c r="G42" s="458"/>
      <c r="H42" s="457"/>
      <c r="I42" s="457"/>
      <c r="J42" s="457"/>
      <c r="K42" s="457"/>
      <c r="L42" s="443"/>
    </row>
    <row r="43" spans="1:12" ht="27.75" customHeight="1">
      <c r="A43" s="443" t="s">
        <v>695</v>
      </c>
      <c r="B43" s="443"/>
      <c r="C43" s="443"/>
      <c r="F43" s="459">
        <v>1204965607.76</v>
      </c>
      <c r="G43" s="459"/>
      <c r="H43" s="459">
        <v>1274969332.8200002</v>
      </c>
      <c r="I43" s="459"/>
      <c r="J43" s="459">
        <v>3543300.000000057</v>
      </c>
      <c r="K43" s="459"/>
      <c r="L43" s="459">
        <f>SUM(F43:J43)</f>
        <v>2483478240.58</v>
      </c>
    </row>
    <row r="44" spans="1:12" ht="27.75" customHeight="1">
      <c r="A44" s="443" t="s">
        <v>729</v>
      </c>
      <c r="B44" s="443"/>
      <c r="C44" s="443"/>
      <c r="F44" s="459">
        <v>0</v>
      </c>
      <c r="G44" s="459"/>
      <c r="H44" s="459">
        <v>315650</v>
      </c>
      <c r="I44" s="459"/>
      <c r="J44" s="459">
        <v>23736555.84</v>
      </c>
      <c r="K44" s="459"/>
      <c r="L44" s="459">
        <f>SUM(F44:J44)</f>
        <v>24052205.84</v>
      </c>
    </row>
    <row r="45" spans="1:12" ht="27.75" customHeight="1">
      <c r="A45" s="460" t="s">
        <v>93</v>
      </c>
      <c r="B45" s="460"/>
      <c r="C45" s="460"/>
      <c r="F45" s="459">
        <v>0</v>
      </c>
      <c r="G45" s="459"/>
      <c r="H45" s="459">
        <v>0</v>
      </c>
      <c r="I45" s="459"/>
      <c r="J45" s="459">
        <v>0</v>
      </c>
      <c r="K45" s="459"/>
      <c r="L45" s="459">
        <f>SUM(F45:J45)</f>
        <v>0</v>
      </c>
    </row>
    <row r="46" spans="1:12" ht="27.75" customHeight="1">
      <c r="A46" s="461" t="s">
        <v>95</v>
      </c>
      <c r="B46" s="460"/>
      <c r="C46" s="460"/>
      <c r="F46" s="459">
        <v>0</v>
      </c>
      <c r="G46" s="459"/>
      <c r="H46" s="459">
        <v>0</v>
      </c>
      <c r="I46" s="459"/>
      <c r="J46" s="459">
        <v>0</v>
      </c>
      <c r="K46" s="459"/>
      <c r="L46" s="459">
        <f>SUM(F46:J46)</f>
        <v>0</v>
      </c>
    </row>
    <row r="47" spans="1:12" ht="27.75" customHeight="1">
      <c r="A47" s="443" t="s">
        <v>788</v>
      </c>
      <c r="B47" s="443"/>
      <c r="C47" s="443"/>
      <c r="F47" s="462">
        <f>SUM(F43:F46)</f>
        <v>1204965607.76</v>
      </c>
      <c r="G47" s="459"/>
      <c r="H47" s="462">
        <f>SUM(H43:H46)</f>
        <v>1275284982.8200002</v>
      </c>
      <c r="I47" s="459"/>
      <c r="J47" s="462">
        <f>SUM(J43:J46)</f>
        <v>27279855.840000056</v>
      </c>
      <c r="K47" s="459"/>
      <c r="L47" s="462">
        <f>SUM(L43:L46)</f>
        <v>2507530446.42</v>
      </c>
    </row>
    <row r="48" spans="1:12" ht="27.75" customHeight="1">
      <c r="A48" s="258" t="s">
        <v>94</v>
      </c>
      <c r="B48" s="443"/>
      <c r="C48" s="443"/>
      <c r="F48" s="463"/>
      <c r="G48" s="464"/>
      <c r="H48" s="463"/>
      <c r="I48" s="464"/>
      <c r="J48" s="463"/>
      <c r="K48" s="464"/>
      <c r="L48" s="465"/>
    </row>
    <row r="49" spans="1:12" ht="27.75" customHeight="1">
      <c r="A49" s="443" t="s">
        <v>695</v>
      </c>
      <c r="B49" s="443"/>
      <c r="C49" s="443"/>
      <c r="F49" s="459">
        <v>0</v>
      </c>
      <c r="G49" s="459"/>
      <c r="H49" s="459">
        <v>322688573.44</v>
      </c>
      <c r="I49" s="459"/>
      <c r="J49" s="459">
        <v>0</v>
      </c>
      <c r="K49" s="459"/>
      <c r="L49" s="459">
        <f>SUM(F49:J49)</f>
        <v>322688573.44</v>
      </c>
    </row>
    <row r="50" spans="1:12" ht="27.75" customHeight="1">
      <c r="A50" s="461" t="s">
        <v>509</v>
      </c>
      <c r="B50" s="443"/>
      <c r="C50" s="443"/>
      <c r="F50" s="459">
        <v>0</v>
      </c>
      <c r="G50" s="459"/>
      <c r="H50" s="459">
        <v>14559524.02</v>
      </c>
      <c r="I50" s="459"/>
      <c r="J50" s="459">
        <v>0</v>
      </c>
      <c r="K50" s="459"/>
      <c r="L50" s="459">
        <f>SUM(F50:J50)</f>
        <v>14559524.02</v>
      </c>
    </row>
    <row r="51" spans="1:12" ht="27.75" customHeight="1">
      <c r="A51" s="461" t="s">
        <v>95</v>
      </c>
      <c r="B51" s="443"/>
      <c r="C51" s="443"/>
      <c r="F51" s="459">
        <v>0</v>
      </c>
      <c r="G51" s="459"/>
      <c r="H51" s="459">
        <v>0</v>
      </c>
      <c r="I51" s="459"/>
      <c r="J51" s="459">
        <v>0</v>
      </c>
      <c r="K51" s="459"/>
      <c r="L51" s="459">
        <f>SUM(F51:J51)</f>
        <v>0</v>
      </c>
    </row>
    <row r="52" spans="1:12" ht="27.75" customHeight="1">
      <c r="A52" s="443" t="s">
        <v>788</v>
      </c>
      <c r="B52" s="443"/>
      <c r="C52" s="443"/>
      <c r="F52" s="466">
        <f>SUM(F49:F51)</f>
        <v>0</v>
      </c>
      <c r="G52" s="459"/>
      <c r="H52" s="466">
        <f>SUM(H49:H51)</f>
        <v>337248097.46</v>
      </c>
      <c r="I52" s="459"/>
      <c r="J52" s="466">
        <f>SUM(J49:J51)</f>
        <v>0</v>
      </c>
      <c r="K52" s="459"/>
      <c r="L52" s="466">
        <f>SUM(L49:L51)</f>
        <v>337248097.46</v>
      </c>
    </row>
    <row r="53" spans="1:12" ht="27.75" customHeight="1">
      <c r="A53" s="258" t="s">
        <v>96</v>
      </c>
      <c r="B53" s="443"/>
      <c r="C53" s="443"/>
      <c r="F53" s="463"/>
      <c r="G53" s="464"/>
      <c r="H53" s="463"/>
      <c r="I53" s="464"/>
      <c r="J53" s="463"/>
      <c r="K53" s="464"/>
      <c r="L53" s="465"/>
    </row>
    <row r="54" spans="1:12" ht="27.75" customHeight="1">
      <c r="A54" s="443" t="s">
        <v>695</v>
      </c>
      <c r="B54" s="443"/>
      <c r="C54" s="443"/>
      <c r="F54" s="459">
        <v>65125234.55</v>
      </c>
      <c r="G54" s="459"/>
      <c r="H54" s="459">
        <v>0</v>
      </c>
      <c r="I54" s="459"/>
      <c r="J54" s="459">
        <v>0</v>
      </c>
      <c r="K54" s="459"/>
      <c r="L54" s="459">
        <f>SUM(F54:J54)</f>
        <v>65125234.55</v>
      </c>
    </row>
    <row r="55" spans="1:12" ht="27.75" customHeight="1">
      <c r="A55" s="443" t="s">
        <v>97</v>
      </c>
      <c r="B55" s="443"/>
      <c r="C55" s="443"/>
      <c r="F55" s="459">
        <v>0</v>
      </c>
      <c r="G55" s="459"/>
      <c r="H55" s="459">
        <v>0</v>
      </c>
      <c r="I55" s="459"/>
      <c r="J55" s="459">
        <v>0</v>
      </c>
      <c r="K55" s="459"/>
      <c r="L55" s="459">
        <f>SUM(F55:J55)</f>
        <v>0</v>
      </c>
    </row>
    <row r="56" spans="1:12" ht="27.75" customHeight="1">
      <c r="A56" s="443" t="s">
        <v>788</v>
      </c>
      <c r="B56" s="443"/>
      <c r="C56" s="443"/>
      <c r="F56" s="462">
        <f>SUM(F54:F55)</f>
        <v>65125234.55</v>
      </c>
      <c r="G56" s="467"/>
      <c r="H56" s="462">
        <f>SUM(H54:H55)</f>
        <v>0</v>
      </c>
      <c r="I56" s="467"/>
      <c r="J56" s="462">
        <f>SUM(J54:J55)</f>
        <v>0</v>
      </c>
      <c r="K56" s="467"/>
      <c r="L56" s="462">
        <f>SUM(L54:L55)</f>
        <v>65125234.55</v>
      </c>
    </row>
    <row r="57" spans="1:12" ht="27.75" customHeight="1">
      <c r="A57" s="258" t="s">
        <v>98</v>
      </c>
      <c r="B57" s="443"/>
      <c r="C57" s="443"/>
      <c r="F57" s="463"/>
      <c r="G57" s="464"/>
      <c r="H57" s="463"/>
      <c r="I57" s="463"/>
      <c r="J57" s="463"/>
      <c r="K57" s="463"/>
      <c r="L57" s="465"/>
    </row>
    <row r="58" spans="1:12" ht="27.75" customHeight="1" thickBot="1">
      <c r="A58" s="443" t="s">
        <v>695</v>
      </c>
      <c r="B58" s="443"/>
      <c r="C58" s="443"/>
      <c r="F58" s="468">
        <f>SUM(F43-F49-F54)</f>
        <v>1139840373.21</v>
      </c>
      <c r="G58" s="467"/>
      <c r="H58" s="468">
        <f>SUM(H43-H49-H54)</f>
        <v>952280759.3800001</v>
      </c>
      <c r="I58" s="467"/>
      <c r="J58" s="468">
        <f>SUM(J43-J49-J54)</f>
        <v>3543300.000000057</v>
      </c>
      <c r="K58" s="467"/>
      <c r="L58" s="468">
        <f>SUM(L43-L49-L54)</f>
        <v>2095664432.59</v>
      </c>
    </row>
    <row r="59" spans="1:12" ht="27.75" customHeight="1" thickBot="1" thickTop="1">
      <c r="A59" s="443" t="s">
        <v>788</v>
      </c>
      <c r="B59" s="443"/>
      <c r="C59" s="443"/>
      <c r="F59" s="468">
        <f>F47-F52-F56</f>
        <v>1139840373.21</v>
      </c>
      <c r="G59" s="467"/>
      <c r="H59" s="468">
        <f>H47-H52-H56</f>
        <v>938036885.3600001</v>
      </c>
      <c r="I59" s="467"/>
      <c r="J59" s="468">
        <f>J47-J52-J56</f>
        <v>27279855.840000056</v>
      </c>
      <c r="K59" s="467"/>
      <c r="L59" s="468">
        <f>L47-L52-L56</f>
        <v>2105157114.41</v>
      </c>
    </row>
    <row r="60" spans="1:12" ht="27.75" customHeight="1" thickTop="1">
      <c r="A60" s="443"/>
      <c r="B60" s="443"/>
      <c r="C60" s="443"/>
      <c r="F60" s="464"/>
      <c r="G60" s="464"/>
      <c r="H60" s="464"/>
      <c r="I60" s="464"/>
      <c r="J60" s="464"/>
      <c r="K60" s="464"/>
      <c r="L60" s="464"/>
    </row>
    <row r="61" spans="1:12" ht="27.75" customHeight="1">
      <c r="A61" s="779" t="s">
        <v>789</v>
      </c>
      <c r="B61" s="443"/>
      <c r="C61" s="443"/>
      <c r="F61" s="464"/>
      <c r="G61" s="464"/>
      <c r="H61" s="464"/>
      <c r="I61" s="464"/>
      <c r="J61" s="464"/>
      <c r="K61" s="464"/>
      <c r="L61" s="464"/>
    </row>
    <row r="62" spans="1:11" ht="27.75" customHeight="1">
      <c r="A62" s="421" t="s">
        <v>792</v>
      </c>
      <c r="B62" s="443"/>
      <c r="C62" s="443"/>
      <c r="D62" s="454"/>
      <c r="E62" s="454"/>
      <c r="F62" s="454"/>
      <c r="G62" s="454"/>
      <c r="H62" s="454"/>
      <c r="I62" s="454"/>
      <c r="J62" s="469"/>
      <c r="K62" s="469"/>
    </row>
    <row r="63" spans="1:11" ht="27.75" customHeight="1">
      <c r="A63" s="454" t="s">
        <v>793</v>
      </c>
      <c r="B63" s="443"/>
      <c r="C63" s="443"/>
      <c r="D63" s="454"/>
      <c r="E63" s="454"/>
      <c r="F63" s="454"/>
      <c r="G63" s="454"/>
      <c r="H63" s="454"/>
      <c r="I63" s="454"/>
      <c r="J63" s="469"/>
      <c r="K63" s="469"/>
    </row>
    <row r="64" spans="1:11" ht="27.75" customHeight="1">
      <c r="A64" s="454"/>
      <c r="B64" s="443"/>
      <c r="C64" s="443"/>
      <c r="D64" s="454"/>
      <c r="E64" s="454"/>
      <c r="F64" s="454"/>
      <c r="G64" s="454"/>
      <c r="H64" s="454"/>
      <c r="I64" s="454"/>
      <c r="J64" s="469"/>
      <c r="K64" s="469"/>
    </row>
    <row r="65" spans="1:11" ht="24" customHeight="1">
      <c r="A65" s="443"/>
      <c r="B65" s="443"/>
      <c r="C65" s="443"/>
      <c r="D65" s="454"/>
      <c r="E65" s="454"/>
      <c r="F65" s="454"/>
      <c r="G65" s="454"/>
      <c r="H65" s="454"/>
      <c r="I65" s="454"/>
      <c r="J65" s="469"/>
      <c r="K65" s="469"/>
    </row>
    <row r="66" spans="1:13" ht="30" customHeight="1">
      <c r="A66" s="415" t="s">
        <v>542</v>
      </c>
      <c r="B66" s="415"/>
      <c r="C66" s="415"/>
      <c r="D66" s="415"/>
      <c r="E66" s="415"/>
      <c r="F66" s="415"/>
      <c r="G66" s="415"/>
      <c r="H66" s="415"/>
      <c r="I66" s="415"/>
      <c r="J66" s="415"/>
      <c r="K66" s="415"/>
      <c r="L66" s="415"/>
      <c r="M66" s="415"/>
    </row>
    <row r="67" spans="1:12" ht="30" customHeight="1">
      <c r="A67" s="452"/>
      <c r="B67" s="452"/>
      <c r="C67" s="452"/>
      <c r="D67" s="453"/>
      <c r="E67" s="453"/>
      <c r="F67" s="453"/>
      <c r="G67" s="453"/>
      <c r="H67" s="453"/>
      <c r="I67" s="453"/>
      <c r="J67" s="453"/>
      <c r="K67" s="453"/>
      <c r="L67" s="453"/>
    </row>
    <row r="68" spans="1:12" ht="30" customHeight="1">
      <c r="A68" s="451" t="s">
        <v>783</v>
      </c>
      <c r="B68" s="452"/>
      <c r="C68" s="452"/>
      <c r="D68" s="453"/>
      <c r="E68" s="453"/>
      <c r="F68" s="453"/>
      <c r="G68" s="453"/>
      <c r="H68" s="453"/>
      <c r="I68" s="453"/>
      <c r="J68" s="453"/>
      <c r="K68" s="453"/>
      <c r="L68" s="470"/>
    </row>
    <row r="69" spans="1:12" ht="30" customHeight="1">
      <c r="A69" s="451"/>
      <c r="B69" s="452"/>
      <c r="C69" s="452"/>
      <c r="D69" s="453"/>
      <c r="E69" s="453"/>
      <c r="F69" s="453"/>
      <c r="G69" s="453"/>
      <c r="H69" s="453"/>
      <c r="I69" s="453"/>
      <c r="J69" s="260"/>
      <c r="K69" s="260"/>
      <c r="L69" s="219" t="s">
        <v>397</v>
      </c>
    </row>
    <row r="70" spans="1:12" ht="30" customHeight="1">
      <c r="A70" s="111"/>
      <c r="B70" s="111"/>
      <c r="C70" s="111"/>
      <c r="D70" s="112"/>
      <c r="E70" s="112"/>
      <c r="F70" s="112"/>
      <c r="G70" s="112"/>
      <c r="H70" s="112"/>
      <c r="I70" s="112"/>
      <c r="J70" s="254" t="s">
        <v>214</v>
      </c>
      <c r="K70" s="254"/>
      <c r="L70" s="255"/>
    </row>
    <row r="71" spans="1:12" ht="30" customHeight="1">
      <c r="A71" s="111"/>
      <c r="B71" s="111"/>
      <c r="C71" s="111"/>
      <c r="D71" s="112"/>
      <c r="E71" s="112"/>
      <c r="F71" s="112"/>
      <c r="G71" s="112"/>
      <c r="H71" s="112"/>
      <c r="I71" s="112"/>
      <c r="J71" s="256" t="s">
        <v>135</v>
      </c>
      <c r="K71" s="256"/>
      <c r="L71" s="257"/>
    </row>
    <row r="72" spans="1:12" ht="30" customHeight="1">
      <c r="A72" s="111"/>
      <c r="B72" s="111"/>
      <c r="C72" s="111"/>
      <c r="D72" s="112"/>
      <c r="E72" s="112"/>
      <c r="F72" s="112"/>
      <c r="G72" s="112"/>
      <c r="H72" s="112"/>
      <c r="I72" s="112"/>
      <c r="J72" s="157" t="s">
        <v>746</v>
      </c>
      <c r="K72" s="157"/>
      <c r="L72" s="157" t="s">
        <v>689</v>
      </c>
    </row>
    <row r="73" spans="1:12" ht="30" customHeight="1">
      <c r="A73" s="111"/>
      <c r="B73" s="111"/>
      <c r="C73" s="111"/>
      <c r="D73" s="112"/>
      <c r="E73" s="112"/>
      <c r="F73" s="112"/>
      <c r="G73" s="112"/>
      <c r="H73" s="112"/>
      <c r="I73" s="112"/>
      <c r="J73" s="471"/>
      <c r="K73" s="471"/>
      <c r="L73" s="471"/>
    </row>
    <row r="74" spans="1:12" ht="30" customHeight="1">
      <c r="A74" s="431" t="s">
        <v>201</v>
      </c>
      <c r="B74" s="111"/>
      <c r="C74" s="111"/>
      <c r="D74" s="112"/>
      <c r="E74" s="112"/>
      <c r="F74" s="112"/>
      <c r="G74" s="112"/>
      <c r="H74" s="112"/>
      <c r="I74" s="112"/>
      <c r="J74" s="432">
        <f>F29</f>
        <v>786245147.9200001</v>
      </c>
      <c r="K74" s="127"/>
      <c r="L74" s="432">
        <v>683309567.9200001</v>
      </c>
    </row>
    <row r="75" spans="1:12" ht="30" customHeight="1">
      <c r="A75" s="431" t="s">
        <v>213</v>
      </c>
      <c r="B75" s="111"/>
      <c r="C75" s="111"/>
      <c r="D75" s="112"/>
      <c r="E75" s="112"/>
      <c r="F75" s="112"/>
      <c r="G75" s="112"/>
      <c r="H75" s="112"/>
      <c r="I75" s="112"/>
      <c r="J75" s="472">
        <f>L59</f>
        <v>2105157114.41</v>
      </c>
      <c r="K75" s="473"/>
      <c r="L75" s="472">
        <v>2095664432.59</v>
      </c>
    </row>
    <row r="76" spans="1:12" ht="30" customHeight="1" thickBot="1">
      <c r="A76" s="431" t="s">
        <v>202</v>
      </c>
      <c r="B76" s="111"/>
      <c r="C76" s="111"/>
      <c r="D76" s="112"/>
      <c r="E76" s="112"/>
      <c r="F76" s="112"/>
      <c r="G76" s="112"/>
      <c r="H76" s="112"/>
      <c r="I76" s="112"/>
      <c r="J76" s="435">
        <f>SUM(J74:J75)</f>
        <v>2891402262.33</v>
      </c>
      <c r="K76" s="127"/>
      <c r="L76" s="474">
        <f>SUM(L74:L75)</f>
        <v>2778974000.51</v>
      </c>
    </row>
    <row r="77" spans="1:12" ht="30" customHeight="1" thickTop="1">
      <c r="A77" s="452"/>
      <c r="B77" s="452"/>
      <c r="C77" s="452"/>
      <c r="D77" s="453"/>
      <c r="E77" s="453"/>
      <c r="F77" s="453"/>
      <c r="G77" s="453"/>
      <c r="H77" s="453"/>
      <c r="I77" s="453"/>
      <c r="J77" s="453"/>
      <c r="K77" s="453"/>
      <c r="L77" s="453"/>
    </row>
    <row r="78" spans="1:12" s="783" customFormat="1" ht="30" customHeight="1">
      <c r="A78" s="780" t="s">
        <v>794</v>
      </c>
      <c r="B78" s="781"/>
      <c r="C78" s="781"/>
      <c r="D78" s="782"/>
      <c r="E78" s="782"/>
      <c r="F78" s="781"/>
      <c r="G78" s="781"/>
      <c r="H78" s="781"/>
      <c r="I78" s="781"/>
      <c r="J78" s="781"/>
      <c r="K78" s="781"/>
      <c r="L78" s="781"/>
    </row>
    <row r="79" spans="1:12" s="783" customFormat="1" ht="30" customHeight="1">
      <c r="A79" s="780" t="s">
        <v>796</v>
      </c>
      <c r="B79" s="781"/>
      <c r="C79" s="781"/>
      <c r="D79" s="781"/>
      <c r="E79" s="781"/>
      <c r="F79" s="781"/>
      <c r="G79" s="781"/>
      <c r="H79" s="781"/>
      <c r="I79" s="781"/>
      <c r="J79" s="781"/>
      <c r="K79" s="781"/>
      <c r="L79" s="784"/>
    </row>
    <row r="80" spans="1:12" ht="30" customHeight="1">
      <c r="A80" s="431"/>
      <c r="B80" s="431"/>
      <c r="C80" s="431"/>
      <c r="D80" s="431"/>
      <c r="E80" s="431"/>
      <c r="F80" s="790"/>
      <c r="G80" s="790"/>
      <c r="H80" s="790"/>
      <c r="I80" s="431"/>
      <c r="J80" s="261"/>
      <c r="K80" s="261"/>
      <c r="L80" s="219" t="s">
        <v>397</v>
      </c>
    </row>
    <row r="81" spans="1:12" ht="30" customHeight="1">
      <c r="A81" s="443"/>
      <c r="B81" s="443"/>
      <c r="C81" s="443"/>
      <c r="D81" s="455"/>
      <c r="E81" s="455"/>
      <c r="F81" s="254"/>
      <c r="G81" s="791"/>
      <c r="H81" s="791"/>
      <c r="I81" s="237"/>
      <c r="J81" s="254" t="s">
        <v>214</v>
      </c>
      <c r="K81" s="254"/>
      <c r="L81" s="255"/>
    </row>
    <row r="82" spans="1:12" ht="30" customHeight="1">
      <c r="A82" s="431"/>
      <c r="B82" s="431"/>
      <c r="C82" s="431"/>
      <c r="D82" s="431"/>
      <c r="E82" s="431"/>
      <c r="F82" s="255"/>
      <c r="G82" s="792"/>
      <c r="H82" s="475"/>
      <c r="I82" s="475"/>
      <c r="J82" s="256" t="s">
        <v>135</v>
      </c>
      <c r="K82" s="256"/>
      <c r="L82" s="257"/>
    </row>
    <row r="83" spans="1:12" ht="30" customHeight="1">
      <c r="A83" s="431"/>
      <c r="B83" s="431"/>
      <c r="C83" s="431"/>
      <c r="D83" s="431"/>
      <c r="E83" s="431"/>
      <c r="F83" s="328"/>
      <c r="G83" s="328"/>
      <c r="H83" s="328"/>
      <c r="I83" s="328"/>
      <c r="J83" s="157" t="s">
        <v>746</v>
      </c>
      <c r="K83" s="157"/>
      <c r="L83" s="157" t="s">
        <v>765</v>
      </c>
    </row>
    <row r="84" spans="1:12" ht="30" customHeight="1">
      <c r="A84" s="431" t="s">
        <v>136</v>
      </c>
      <c r="B84" s="431"/>
      <c r="C84" s="431"/>
      <c r="D84" s="431"/>
      <c r="E84" s="431"/>
      <c r="F84" s="790"/>
      <c r="G84" s="790"/>
      <c r="H84" s="790"/>
      <c r="I84" s="476"/>
      <c r="J84" s="785"/>
      <c r="K84" s="785"/>
      <c r="L84" s="785"/>
    </row>
    <row r="85" spans="1:12" ht="30" customHeight="1">
      <c r="A85" s="431" t="s">
        <v>203</v>
      </c>
      <c r="B85" s="421"/>
      <c r="C85" s="421"/>
      <c r="D85" s="431"/>
      <c r="E85" s="431"/>
      <c r="F85" s="127"/>
      <c r="G85" s="127"/>
      <c r="H85" s="127"/>
      <c r="I85" s="477"/>
      <c r="J85" s="786">
        <v>48069432.31</v>
      </c>
      <c r="K85" s="786"/>
      <c r="L85" s="786">
        <v>41144723.51</v>
      </c>
    </row>
    <row r="86" spans="1:12" ht="30" customHeight="1">
      <c r="A86" s="431" t="s">
        <v>175</v>
      </c>
      <c r="B86" s="421"/>
      <c r="C86" s="421"/>
      <c r="D86" s="431"/>
      <c r="E86" s="431"/>
      <c r="F86" s="477"/>
      <c r="G86" s="477"/>
      <c r="H86" s="477"/>
      <c r="I86" s="477"/>
      <c r="J86" s="793">
        <v>32036097.57</v>
      </c>
      <c r="K86" s="787"/>
      <c r="L86" s="786">
        <v>32717074.04</v>
      </c>
    </row>
    <row r="87" spans="1:12" ht="30" customHeight="1" thickBot="1">
      <c r="A87" s="431" t="s">
        <v>137</v>
      </c>
      <c r="B87" s="431"/>
      <c r="C87" s="431"/>
      <c r="D87" s="431"/>
      <c r="E87" s="431"/>
      <c r="F87" s="459"/>
      <c r="G87" s="479"/>
      <c r="H87" s="459"/>
      <c r="I87" s="479"/>
      <c r="J87" s="788">
        <f>SUM(J85:J86)</f>
        <v>80105529.88</v>
      </c>
      <c r="K87" s="787"/>
      <c r="L87" s="788">
        <f>SUM(L85:L86)</f>
        <v>73861797.55</v>
      </c>
    </row>
    <row r="88" spans="1:12" ht="30" customHeight="1" thickTop="1">
      <c r="A88" s="431" t="s">
        <v>606</v>
      </c>
      <c r="B88" s="431"/>
      <c r="C88" s="431"/>
      <c r="D88" s="431"/>
      <c r="E88" s="431"/>
      <c r="F88" s="420"/>
      <c r="G88" s="420"/>
      <c r="H88" s="476"/>
      <c r="I88" s="476"/>
      <c r="J88" s="785"/>
      <c r="K88" s="785"/>
      <c r="L88" s="785"/>
    </row>
    <row r="89" spans="1:12" ht="30" customHeight="1">
      <c r="A89" s="431" t="s">
        <v>795</v>
      </c>
      <c r="B89" s="431"/>
      <c r="C89" s="431"/>
      <c r="D89" s="431"/>
      <c r="E89" s="431"/>
      <c r="F89" s="420"/>
      <c r="G89" s="420"/>
      <c r="H89" s="476"/>
      <c r="I89" s="476"/>
      <c r="J89" s="789"/>
      <c r="K89" s="789"/>
      <c r="L89" s="789"/>
    </row>
    <row r="90" spans="1:12" ht="30" customHeight="1">
      <c r="A90" s="431" t="s">
        <v>204</v>
      </c>
      <c r="B90" s="421"/>
      <c r="C90" s="421"/>
      <c r="D90" s="431"/>
      <c r="E90" s="431"/>
      <c r="F90" s="477"/>
      <c r="G90" s="127"/>
      <c r="H90" s="480"/>
      <c r="I90" s="476"/>
      <c r="J90" s="786">
        <v>20077966.16</v>
      </c>
      <c r="K90" s="789"/>
      <c r="L90" s="789">
        <v>21423775.29</v>
      </c>
    </row>
    <row r="91" spans="1:12" ht="30" customHeight="1">
      <c r="A91" s="431" t="s">
        <v>220</v>
      </c>
      <c r="B91" s="421"/>
      <c r="C91" s="421"/>
      <c r="D91" s="431"/>
      <c r="E91" s="431"/>
      <c r="F91" s="477"/>
      <c r="G91" s="464"/>
      <c r="H91" s="127"/>
      <c r="I91" s="476"/>
      <c r="J91" s="793">
        <v>14559524.02</v>
      </c>
      <c r="K91" s="787"/>
      <c r="L91" s="789">
        <v>11606616.8</v>
      </c>
    </row>
    <row r="92" spans="1:12" ht="30" customHeight="1" thickBot="1">
      <c r="A92" s="431" t="s">
        <v>164</v>
      </c>
      <c r="B92" s="431"/>
      <c r="C92" s="431"/>
      <c r="D92" s="418"/>
      <c r="E92" s="418"/>
      <c r="F92" s="459"/>
      <c r="G92" s="464"/>
      <c r="H92" s="459"/>
      <c r="I92" s="481"/>
      <c r="J92" s="478">
        <f>SUM(J90:J91)</f>
        <v>34637490.18</v>
      </c>
      <c r="K92" s="481"/>
      <c r="L92" s="478">
        <f>SUM(L90:L91)</f>
        <v>33030392.09</v>
      </c>
    </row>
    <row r="93" ht="30" customHeight="1" thickTop="1"/>
    <row r="94" spans="2:12" s="420" customFormat="1" ht="30" customHeight="1">
      <c r="B94" s="432"/>
      <c r="C94" s="432"/>
      <c r="D94" s="432"/>
      <c r="E94" s="432"/>
      <c r="F94" s="434"/>
      <c r="G94" s="434"/>
      <c r="H94" s="432"/>
      <c r="I94" s="432"/>
      <c r="J94" s="432"/>
      <c r="K94" s="432"/>
      <c r="L94" s="434"/>
    </row>
    <row r="95" spans="2:12" s="420" customFormat="1" ht="27" customHeight="1">
      <c r="B95" s="432"/>
      <c r="C95" s="432"/>
      <c r="D95" s="432"/>
      <c r="E95" s="432"/>
      <c r="F95" s="432"/>
      <c r="G95" s="432"/>
      <c r="H95" s="432"/>
      <c r="I95" s="432"/>
      <c r="J95" s="432"/>
      <c r="K95" s="432"/>
      <c r="L95" s="432"/>
    </row>
    <row r="96" spans="2:12" s="431" customFormat="1" ht="27" customHeight="1">
      <c r="B96" s="482"/>
      <c r="C96" s="482"/>
      <c r="D96" s="483"/>
      <c r="E96" s="483"/>
      <c r="F96" s="482"/>
      <c r="G96" s="482"/>
      <c r="H96" s="484"/>
      <c r="I96" s="484"/>
      <c r="J96" s="485"/>
      <c r="K96" s="485"/>
      <c r="L96" s="482"/>
    </row>
  </sheetData>
  <sheetProtection/>
  <printOptions/>
  <pageMargins left="0.76" right="0.2755905511811024" top="0.5511811023622047" bottom="0" header="0.1968503937007874" footer="0"/>
  <pageSetup horizontalDpi="600" verticalDpi="600" orientation="portrait" paperSize="9" scale="80" r:id="rId1"/>
  <rowBreaks count="2" manualBreakCount="2">
    <brk id="33" max="255" man="1"/>
    <brk id="65" max="255" man="1"/>
  </rowBreaks>
</worksheet>
</file>

<file path=xl/worksheets/sheet7.xml><?xml version="1.0" encoding="utf-8"?>
<worksheet xmlns="http://schemas.openxmlformats.org/spreadsheetml/2006/main" xmlns:r="http://schemas.openxmlformats.org/officeDocument/2006/relationships">
  <dimension ref="A1:J24"/>
  <sheetViews>
    <sheetView zoomScale="90" zoomScaleNormal="90" zoomScaleSheetLayoutView="100" workbookViewId="0" topLeftCell="A10">
      <selection activeCell="B41" activeCellId="1" sqref="D33 B41"/>
    </sheetView>
  </sheetViews>
  <sheetFormatPr defaultColWidth="9.140625" defaultRowHeight="24.75" customHeight="1"/>
  <cols>
    <col min="1" max="1" width="24.140625" style="86" customWidth="1"/>
    <col min="2" max="2" width="21.8515625" style="86" customWidth="1"/>
    <col min="3" max="9" width="17.7109375" style="86" customWidth="1"/>
    <col min="10" max="10" width="3.00390625" style="86" customWidth="1"/>
    <col min="11" max="16384" width="9.140625" style="86" customWidth="1"/>
  </cols>
  <sheetData>
    <row r="1" spans="1:9" ht="24.75" customHeight="1">
      <c r="A1" s="96" t="s">
        <v>797</v>
      </c>
      <c r="B1" s="96"/>
      <c r="C1" s="96"/>
      <c r="D1" s="96"/>
      <c r="E1" s="96"/>
      <c r="F1" s="96"/>
      <c r="G1" s="96"/>
      <c r="H1" s="96"/>
      <c r="I1" s="96"/>
    </row>
    <row r="3" s="4" customFormat="1" ht="24.75" customHeight="1">
      <c r="A3" s="124" t="s">
        <v>798</v>
      </c>
    </row>
    <row r="4" s="4" customFormat="1" ht="24.75" customHeight="1">
      <c r="A4" s="97" t="s">
        <v>799</v>
      </c>
    </row>
    <row r="5" spans="1:10" ht="24.75" customHeight="1">
      <c r="A5" s="87"/>
      <c r="B5" s="87"/>
      <c r="C5" s="295"/>
      <c r="D5" s="295"/>
      <c r="E5" s="295"/>
      <c r="F5" s="295"/>
      <c r="G5" s="295"/>
      <c r="H5" s="295"/>
      <c r="I5" s="315" t="s">
        <v>397</v>
      </c>
      <c r="J5" s="296"/>
    </row>
    <row r="6" spans="1:10" ht="24.75" customHeight="1">
      <c r="A6" s="85"/>
      <c r="B6" s="85"/>
      <c r="C6" s="297" t="s">
        <v>192</v>
      </c>
      <c r="D6" s="297" t="s">
        <v>398</v>
      </c>
      <c r="E6" s="297" t="s">
        <v>28</v>
      </c>
      <c r="F6" s="297" t="s">
        <v>29</v>
      </c>
      <c r="G6" s="297" t="s">
        <v>30</v>
      </c>
      <c r="H6" s="297" t="s">
        <v>31</v>
      </c>
      <c r="I6" s="297" t="s">
        <v>359</v>
      </c>
      <c r="J6" s="296"/>
    </row>
    <row r="7" spans="1:10" ht="24.75" customHeight="1">
      <c r="A7" s="85"/>
      <c r="B7" s="85"/>
      <c r="C7" s="298"/>
      <c r="D7" s="298"/>
      <c r="E7" s="298"/>
      <c r="F7" s="298"/>
      <c r="G7" s="298" t="s">
        <v>32</v>
      </c>
      <c r="H7" s="299"/>
      <c r="I7" s="299"/>
      <c r="J7" s="296"/>
    </row>
    <row r="8" spans="1:10" ht="24.75" customHeight="1">
      <c r="A8" s="273" t="s">
        <v>595</v>
      </c>
      <c r="B8" s="87"/>
      <c r="C8" s="87"/>
      <c r="D8" s="89"/>
      <c r="E8" s="89"/>
      <c r="F8" s="89"/>
      <c r="G8" s="89"/>
      <c r="H8" s="89"/>
      <c r="I8" s="87"/>
      <c r="J8" s="88"/>
    </row>
    <row r="9" spans="1:10" ht="24.75" customHeight="1">
      <c r="A9" s="4" t="s">
        <v>690</v>
      </c>
      <c r="B9" s="87"/>
      <c r="C9" s="183">
        <v>297479209.92</v>
      </c>
      <c r="D9" s="183">
        <v>1555353240.77</v>
      </c>
      <c r="E9" s="183">
        <v>206574850.46</v>
      </c>
      <c r="F9" s="183">
        <v>118380932.78</v>
      </c>
      <c r="G9" s="183">
        <v>598307367.0399998</v>
      </c>
      <c r="H9" s="183">
        <v>5734983.789999992</v>
      </c>
      <c r="I9" s="138">
        <f>SUM(C9:H9)</f>
        <v>2781830584.76</v>
      </c>
      <c r="J9" s="88"/>
    </row>
    <row r="10" spans="1:10" ht="24.75" customHeight="1">
      <c r="A10" s="4" t="s">
        <v>730</v>
      </c>
      <c r="B10" s="87"/>
      <c r="C10" s="174">
        <v>0</v>
      </c>
      <c r="D10" s="174">
        <v>815468.64</v>
      </c>
      <c r="E10" s="175">
        <v>1520330</v>
      </c>
      <c r="F10" s="175">
        <v>332357.16</v>
      </c>
      <c r="G10" s="175">
        <v>5753574.14</v>
      </c>
      <c r="H10" s="175">
        <v>5303143.67</v>
      </c>
      <c r="I10" s="138">
        <f>SUM(C10:H10)</f>
        <v>13724873.61</v>
      </c>
      <c r="J10" s="88"/>
    </row>
    <row r="11" spans="1:10" ht="24.75" customHeight="1">
      <c r="A11" s="113" t="s">
        <v>199</v>
      </c>
      <c r="B11" s="87"/>
      <c r="C11" s="174">
        <v>-4658907.77</v>
      </c>
      <c r="D11" s="174">
        <v>1842842.52</v>
      </c>
      <c r="E11" s="174">
        <v>0</v>
      </c>
      <c r="F11" s="174">
        <v>0</v>
      </c>
      <c r="G11" s="174">
        <v>521186.3</v>
      </c>
      <c r="H11" s="175">
        <v>-2364028.82</v>
      </c>
      <c r="I11" s="138">
        <f>SUM(C11:H11)</f>
        <v>-4658907.77</v>
      </c>
      <c r="J11" s="88"/>
    </row>
    <row r="12" spans="1:10" s="92" customFormat="1" ht="24.75" customHeight="1">
      <c r="A12" s="4" t="s">
        <v>23</v>
      </c>
      <c r="B12" s="90"/>
      <c r="C12" s="174">
        <v>0</v>
      </c>
      <c r="D12" s="174">
        <v>0</v>
      </c>
      <c r="E12" s="174">
        <v>-1275000</v>
      </c>
      <c r="F12" s="174">
        <v>0</v>
      </c>
      <c r="G12" s="174">
        <v>0</v>
      </c>
      <c r="H12" s="174">
        <v>0</v>
      </c>
      <c r="I12" s="138">
        <f>SUM(C12:H12)</f>
        <v>-1275000</v>
      </c>
      <c r="J12" s="91"/>
    </row>
    <row r="13" spans="1:10" ht="24.75" customHeight="1">
      <c r="A13" s="4" t="s">
        <v>800</v>
      </c>
      <c r="B13" s="87"/>
      <c r="C13" s="158">
        <f aca="true" t="shared" si="0" ref="C13:I13">SUM(C9:C12)</f>
        <v>292820302.15000004</v>
      </c>
      <c r="D13" s="158">
        <f t="shared" si="0"/>
        <v>1558011551.93</v>
      </c>
      <c r="E13" s="158">
        <f t="shared" si="0"/>
        <v>206820180.46</v>
      </c>
      <c r="F13" s="158">
        <f t="shared" si="0"/>
        <v>118713289.94</v>
      </c>
      <c r="G13" s="158">
        <f t="shared" si="0"/>
        <v>604582127.4799998</v>
      </c>
      <c r="H13" s="158">
        <f t="shared" si="0"/>
        <v>8674098.639999991</v>
      </c>
      <c r="I13" s="158">
        <f t="shared" si="0"/>
        <v>2789621550.6000004</v>
      </c>
      <c r="J13" s="88"/>
    </row>
    <row r="14" spans="1:10" ht="24.75" customHeight="1">
      <c r="A14" s="295" t="s">
        <v>24</v>
      </c>
      <c r="B14" s="87"/>
      <c r="C14" s="139"/>
      <c r="D14" s="139"/>
      <c r="E14" s="139"/>
      <c r="F14" s="139"/>
      <c r="G14" s="139"/>
      <c r="H14" s="139"/>
      <c r="I14" s="140"/>
      <c r="J14" s="88"/>
    </row>
    <row r="15" spans="1:10" ht="24.75" customHeight="1">
      <c r="A15" s="4" t="s">
        <v>690</v>
      </c>
      <c r="B15" s="87"/>
      <c r="C15" s="174">
        <v>0</v>
      </c>
      <c r="D15" s="184">
        <v>790938657.46</v>
      </c>
      <c r="E15" s="184">
        <v>149970461.49999997</v>
      </c>
      <c r="F15" s="184">
        <v>97506623.82</v>
      </c>
      <c r="G15" s="184">
        <v>511236450.31000006</v>
      </c>
      <c r="H15" s="174">
        <v>0</v>
      </c>
      <c r="I15" s="138">
        <f>SUM(C15:H15)</f>
        <v>1549652193.0900002</v>
      </c>
      <c r="J15" s="88"/>
    </row>
    <row r="16" spans="1:10" ht="24.75" customHeight="1">
      <c r="A16" s="87" t="s">
        <v>25</v>
      </c>
      <c r="B16" s="87"/>
      <c r="C16" s="174">
        <v>0</v>
      </c>
      <c r="D16" s="174">
        <v>15622705.19</v>
      </c>
      <c r="E16" s="174">
        <v>5113985.59</v>
      </c>
      <c r="F16" s="174">
        <v>2162552.54</v>
      </c>
      <c r="G16" s="174">
        <v>9002916.14</v>
      </c>
      <c r="H16" s="174">
        <v>0</v>
      </c>
      <c r="I16" s="138">
        <f>SUM(C16:H16)</f>
        <v>31902159.46</v>
      </c>
      <c r="J16" s="88"/>
    </row>
    <row r="17" spans="1:10" ht="24.75" customHeight="1">
      <c r="A17" s="87" t="s">
        <v>26</v>
      </c>
      <c r="B17" s="87"/>
      <c r="C17" s="175">
        <v>0</v>
      </c>
      <c r="D17" s="174">
        <v>0</v>
      </c>
      <c r="E17" s="174">
        <v>-1274999</v>
      </c>
      <c r="F17" s="174">
        <v>0</v>
      </c>
      <c r="G17" s="174">
        <v>0</v>
      </c>
      <c r="H17" s="174">
        <v>0</v>
      </c>
      <c r="I17" s="138">
        <f>SUM(C17:H17)</f>
        <v>-1274999</v>
      </c>
      <c r="J17" s="88"/>
    </row>
    <row r="18" spans="1:10" ht="24.75" customHeight="1">
      <c r="A18" s="4" t="s">
        <v>800</v>
      </c>
      <c r="B18" s="87"/>
      <c r="C18" s="159">
        <f aca="true" t="shared" si="1" ref="C18:I18">SUM(C15:C17)</f>
        <v>0</v>
      </c>
      <c r="D18" s="159">
        <f t="shared" si="1"/>
        <v>806561362.6500001</v>
      </c>
      <c r="E18" s="159">
        <f t="shared" si="1"/>
        <v>153809448.08999997</v>
      </c>
      <c r="F18" s="159">
        <f t="shared" si="1"/>
        <v>99669176.36</v>
      </c>
      <c r="G18" s="159">
        <f t="shared" si="1"/>
        <v>520239366.45000005</v>
      </c>
      <c r="H18" s="159">
        <f t="shared" si="1"/>
        <v>0</v>
      </c>
      <c r="I18" s="159">
        <f t="shared" si="1"/>
        <v>1580279353.5500002</v>
      </c>
      <c r="J18" s="88"/>
    </row>
    <row r="19" spans="1:10" ht="24.75" customHeight="1">
      <c r="A19" s="295" t="s">
        <v>27</v>
      </c>
      <c r="B19" s="87"/>
      <c r="C19" s="139"/>
      <c r="D19" s="139"/>
      <c r="E19" s="139"/>
      <c r="F19" s="139"/>
      <c r="G19" s="139"/>
      <c r="H19" s="139"/>
      <c r="I19" s="140"/>
      <c r="J19" s="88"/>
    </row>
    <row r="20" spans="1:10" ht="24.75" customHeight="1" thickBot="1">
      <c r="A20" s="4" t="s">
        <v>690</v>
      </c>
      <c r="B20" s="87"/>
      <c r="C20" s="141">
        <f aca="true" t="shared" si="2" ref="C20:I20">SUM(C9-C15)</f>
        <v>297479209.92</v>
      </c>
      <c r="D20" s="141">
        <f t="shared" si="2"/>
        <v>764414583.31</v>
      </c>
      <c r="E20" s="141">
        <f t="shared" si="2"/>
        <v>56604388.96000004</v>
      </c>
      <c r="F20" s="141">
        <f t="shared" si="2"/>
        <v>20874308.96000001</v>
      </c>
      <c r="G20" s="141">
        <f t="shared" si="2"/>
        <v>87070916.72999978</v>
      </c>
      <c r="H20" s="141">
        <f t="shared" si="2"/>
        <v>5734983.789999992</v>
      </c>
      <c r="I20" s="141">
        <f t="shared" si="2"/>
        <v>1232178391.67</v>
      </c>
      <c r="J20" s="88"/>
    </row>
    <row r="21" spans="1:10" ht="24.75" customHeight="1" thickBot="1" thickTop="1">
      <c r="A21" s="4" t="s">
        <v>800</v>
      </c>
      <c r="B21" s="87"/>
      <c r="C21" s="141">
        <f aca="true" t="shared" si="3" ref="C21:I21">C13-C18</f>
        <v>292820302.15000004</v>
      </c>
      <c r="D21" s="141">
        <f>D13-D18</f>
        <v>751450189.28</v>
      </c>
      <c r="E21" s="141">
        <f t="shared" si="3"/>
        <v>53010732.370000035</v>
      </c>
      <c r="F21" s="141">
        <f t="shared" si="3"/>
        <v>19044113.58</v>
      </c>
      <c r="G21" s="141">
        <f t="shared" si="3"/>
        <v>84342761.02999973</v>
      </c>
      <c r="H21" s="141">
        <f t="shared" si="3"/>
        <v>8674098.639999991</v>
      </c>
      <c r="I21" s="141">
        <f t="shared" si="3"/>
        <v>1209342197.0500002</v>
      </c>
      <c r="J21" s="88"/>
    </row>
    <row r="22" spans="1:10" ht="24.75" customHeight="1" thickTop="1">
      <c r="A22" s="87"/>
      <c r="B22" s="87"/>
      <c r="C22" s="87"/>
      <c r="D22" s="93"/>
      <c r="E22" s="93"/>
      <c r="F22" s="93"/>
      <c r="G22" s="93"/>
      <c r="H22" s="93"/>
      <c r="I22" s="95"/>
      <c r="J22" s="88"/>
    </row>
    <row r="23" spans="1:10" ht="24.75" customHeight="1">
      <c r="A23" s="332" t="s">
        <v>801</v>
      </c>
      <c r="B23" s="87"/>
      <c r="C23" s="87"/>
      <c r="D23" s="93"/>
      <c r="E23" s="93"/>
      <c r="F23" s="93"/>
      <c r="G23" s="93"/>
      <c r="H23" s="93"/>
      <c r="I23" s="95"/>
      <c r="J23" s="88"/>
    </row>
    <row r="24" spans="1:10" ht="24.75" customHeight="1">
      <c r="A24" s="332" t="s">
        <v>802</v>
      </c>
      <c r="B24" s="87"/>
      <c r="C24" s="87"/>
      <c r="D24" s="93"/>
      <c r="E24" s="93"/>
      <c r="F24" s="93"/>
      <c r="G24" s="93"/>
      <c r="H24" s="93"/>
      <c r="I24" s="95"/>
      <c r="J24" s="88"/>
    </row>
  </sheetData>
  <sheetProtection/>
  <printOptions/>
  <pageMargins left="0.87" right="0" top="0.4330708661417323" bottom="0.2755905511811024" header="0.11811023622047245" footer="0.1181102362204724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L305"/>
  <sheetViews>
    <sheetView zoomScaleSheetLayoutView="100" zoomScalePageLayoutView="0" workbookViewId="0" topLeftCell="A1">
      <selection activeCell="A2" sqref="A2"/>
    </sheetView>
  </sheetViews>
  <sheetFormatPr defaultColWidth="9.140625" defaultRowHeight="25.5" customHeight="1"/>
  <cols>
    <col min="1" max="4" width="9.140625" style="487" customWidth="1"/>
    <col min="5" max="5" width="17.7109375" style="487" customWidth="1"/>
    <col min="6" max="6" width="1.7109375" style="487" customWidth="1"/>
    <col min="7" max="7" width="17.7109375" style="487" customWidth="1"/>
    <col min="8" max="8" width="1.7109375" style="487" customWidth="1"/>
    <col min="9" max="9" width="17.7109375" style="487" customWidth="1"/>
    <col min="10" max="10" width="1.7109375" style="487" customWidth="1"/>
    <col min="11" max="11" width="17.7109375" style="487" customWidth="1"/>
    <col min="12" max="12" width="4.00390625" style="487" customWidth="1"/>
    <col min="13" max="16384" width="9.140625" style="487" customWidth="1"/>
  </cols>
  <sheetData>
    <row r="1" spans="1:11" ht="25.5" customHeight="1">
      <c r="A1" s="486" t="s">
        <v>510</v>
      </c>
      <c r="B1" s="486"/>
      <c r="C1" s="486"/>
      <c r="D1" s="486"/>
      <c r="E1" s="486"/>
      <c r="F1" s="486"/>
      <c r="G1" s="486"/>
      <c r="H1" s="486"/>
      <c r="I1" s="486"/>
      <c r="J1" s="486"/>
      <c r="K1" s="486"/>
    </row>
    <row r="2" ht="25.5" customHeight="1"/>
    <row r="3" spans="1:9" ht="25.5" customHeight="1">
      <c r="A3" s="300" t="s">
        <v>803</v>
      </c>
      <c r="B3" s="300"/>
      <c r="C3" s="300"/>
      <c r="D3" s="300"/>
      <c r="E3" s="300"/>
      <c r="F3" s="300"/>
      <c r="G3" s="300"/>
      <c r="H3" s="300"/>
      <c r="I3" s="300"/>
    </row>
    <row r="4" spans="1:11" ht="25.5" customHeight="1">
      <c r="A4" s="300"/>
      <c r="B4" s="300"/>
      <c r="C4" s="300"/>
      <c r="D4" s="300"/>
      <c r="E4" s="300"/>
      <c r="F4" s="300"/>
      <c r="G4" s="300"/>
      <c r="H4" s="300"/>
      <c r="K4" s="151" t="s">
        <v>242</v>
      </c>
    </row>
    <row r="5" spans="1:11" ht="25.5" customHeight="1">
      <c r="A5" s="300"/>
      <c r="B5" s="300"/>
      <c r="C5" s="300"/>
      <c r="D5" s="300"/>
      <c r="E5" s="300"/>
      <c r="F5" s="300"/>
      <c r="G5" s="488"/>
      <c r="H5" s="488"/>
      <c r="J5" s="489"/>
      <c r="K5" s="490" t="s">
        <v>239</v>
      </c>
    </row>
    <row r="6" spans="1:11" ht="25.5" customHeight="1">
      <c r="A6" s="300"/>
      <c r="B6" s="300" t="s">
        <v>596</v>
      </c>
      <c r="C6" s="491"/>
      <c r="D6" s="300"/>
      <c r="E6" s="300"/>
      <c r="F6" s="300"/>
      <c r="G6" s="300"/>
      <c r="H6" s="300"/>
      <c r="K6" s="300"/>
    </row>
    <row r="7" spans="1:11" ht="25.5" customHeight="1">
      <c r="A7" s="300"/>
      <c r="B7" s="343" t="s">
        <v>691</v>
      </c>
      <c r="C7" s="343"/>
      <c r="D7" s="300"/>
      <c r="E7" s="300"/>
      <c r="F7" s="300"/>
      <c r="G7" s="492"/>
      <c r="H7" s="492"/>
      <c r="J7" s="492"/>
      <c r="K7" s="493">
        <v>31895179.78</v>
      </c>
    </row>
    <row r="8" spans="1:11" ht="25.5" customHeight="1">
      <c r="A8" s="300"/>
      <c r="B8" s="343" t="s">
        <v>731</v>
      </c>
      <c r="C8" s="343"/>
      <c r="D8" s="300"/>
      <c r="E8" s="300"/>
      <c r="F8" s="300"/>
      <c r="G8" s="494"/>
      <c r="H8" s="495"/>
      <c r="J8" s="492"/>
      <c r="K8" s="493">
        <v>0</v>
      </c>
    </row>
    <row r="9" spans="1:11" ht="25.5" customHeight="1">
      <c r="A9" s="300"/>
      <c r="B9" s="343" t="s">
        <v>804</v>
      </c>
      <c r="C9" s="343"/>
      <c r="D9" s="300"/>
      <c r="E9" s="300"/>
      <c r="F9" s="300"/>
      <c r="G9" s="496"/>
      <c r="H9" s="496"/>
      <c r="J9" s="492"/>
      <c r="K9" s="497">
        <f>SUM(K7:K8)</f>
        <v>31895179.78</v>
      </c>
    </row>
    <row r="10" spans="1:11" ht="25.5" customHeight="1">
      <c r="A10" s="300"/>
      <c r="B10" s="273" t="s">
        <v>268</v>
      </c>
      <c r="C10" s="343"/>
      <c r="D10" s="300"/>
      <c r="E10" s="300"/>
      <c r="F10" s="300"/>
      <c r="G10" s="492"/>
      <c r="H10" s="492"/>
      <c r="J10" s="492"/>
      <c r="K10" s="492"/>
    </row>
    <row r="11" spans="1:11" ht="25.5" customHeight="1">
      <c r="A11" s="300"/>
      <c r="B11" s="343" t="s">
        <v>691</v>
      </c>
      <c r="C11" s="343"/>
      <c r="D11" s="300"/>
      <c r="E11" s="300"/>
      <c r="F11" s="300"/>
      <c r="G11" s="498"/>
      <c r="H11" s="492"/>
      <c r="J11" s="492"/>
      <c r="K11" s="492">
        <v>21371435.840000004</v>
      </c>
    </row>
    <row r="12" spans="1:11" ht="25.5" customHeight="1">
      <c r="A12" s="300"/>
      <c r="B12" s="343" t="s">
        <v>231</v>
      </c>
      <c r="C12" s="343"/>
      <c r="D12" s="300"/>
      <c r="E12" s="300"/>
      <c r="F12" s="300"/>
      <c r="G12" s="499"/>
      <c r="H12" s="499"/>
      <c r="J12" s="492"/>
      <c r="K12" s="500">
        <v>397486.72</v>
      </c>
    </row>
    <row r="13" spans="1:11" ht="25.5" customHeight="1">
      <c r="A13" s="300"/>
      <c r="B13" s="343" t="s">
        <v>804</v>
      </c>
      <c r="C13" s="343"/>
      <c r="D13" s="300"/>
      <c r="E13" s="300"/>
      <c r="F13" s="300"/>
      <c r="G13" s="498"/>
      <c r="H13" s="496"/>
      <c r="J13" s="492"/>
      <c r="K13" s="501">
        <f>SUM(K11:K12)</f>
        <v>21768922.560000002</v>
      </c>
    </row>
    <row r="14" spans="1:11" ht="25.5" customHeight="1">
      <c r="A14" s="300"/>
      <c r="B14" s="273" t="s">
        <v>237</v>
      </c>
      <c r="C14" s="343"/>
      <c r="D14" s="300"/>
      <c r="E14" s="300"/>
      <c r="F14" s="300"/>
      <c r="G14" s="492"/>
      <c r="H14" s="492"/>
      <c r="J14" s="492"/>
      <c r="K14" s="492"/>
    </row>
    <row r="15" spans="1:11" ht="25.5" customHeight="1" thickBot="1">
      <c r="A15" s="300"/>
      <c r="B15" s="343" t="s">
        <v>691</v>
      </c>
      <c r="C15" s="343"/>
      <c r="D15" s="300"/>
      <c r="E15" s="300"/>
      <c r="F15" s="300"/>
      <c r="G15" s="496"/>
      <c r="H15" s="492"/>
      <c r="J15" s="492"/>
      <c r="K15" s="502">
        <f>K7-K11</f>
        <v>10523743.939999998</v>
      </c>
    </row>
    <row r="16" spans="1:11" ht="25.5" customHeight="1" thickBot="1" thickTop="1">
      <c r="A16" s="300"/>
      <c r="B16" s="343" t="s">
        <v>804</v>
      </c>
      <c r="C16" s="343"/>
      <c r="D16" s="300"/>
      <c r="E16" s="300"/>
      <c r="F16" s="300"/>
      <c r="G16" s="496"/>
      <c r="H16" s="496"/>
      <c r="J16" s="492"/>
      <c r="K16" s="502">
        <f>K9-K13</f>
        <v>10126257.219999999</v>
      </c>
    </row>
    <row r="17" spans="1:11" ht="25.5" customHeight="1" thickTop="1">
      <c r="A17" s="300"/>
      <c r="B17" s="343"/>
      <c r="C17" s="343"/>
      <c r="D17" s="300"/>
      <c r="E17" s="300"/>
      <c r="F17" s="300"/>
      <c r="G17" s="496"/>
      <c r="H17" s="496"/>
      <c r="I17" s="496"/>
      <c r="J17" s="492"/>
      <c r="K17" s="496"/>
    </row>
    <row r="18" spans="2:9" s="794" customFormat="1" ht="25.5" customHeight="1">
      <c r="B18" s="185" t="s">
        <v>806</v>
      </c>
      <c r="D18" s="795"/>
      <c r="E18" s="795"/>
      <c r="F18" s="795"/>
      <c r="G18" s="795"/>
      <c r="H18" s="795"/>
      <c r="I18" s="795"/>
    </row>
    <row r="19" spans="1:9" s="794" customFormat="1" ht="25.5" customHeight="1">
      <c r="A19" s="794" t="s">
        <v>805</v>
      </c>
      <c r="B19" s="185"/>
      <c r="D19" s="795"/>
      <c r="E19" s="795"/>
      <c r="F19" s="795"/>
      <c r="G19" s="795"/>
      <c r="H19" s="795"/>
      <c r="I19" s="795"/>
    </row>
    <row r="20" ht="25.5" customHeight="1">
      <c r="A20" s="300"/>
    </row>
    <row r="21" spans="1:9" s="156" customFormat="1" ht="25.5" customHeight="1">
      <c r="A21" s="272" t="s">
        <v>807</v>
      </c>
      <c r="B21" s="344"/>
      <c r="C21" s="344"/>
      <c r="D21" s="344"/>
      <c r="E21" s="344"/>
      <c r="F21" s="344"/>
      <c r="G21" s="344"/>
      <c r="H21" s="344"/>
      <c r="I21" s="344"/>
    </row>
    <row r="22" spans="1:11" s="504" customFormat="1" ht="25.5" customHeight="1">
      <c r="A22" s="348"/>
      <c r="B22" s="348"/>
      <c r="C22" s="348"/>
      <c r="D22" s="348"/>
      <c r="E22" s="503"/>
      <c r="F22" s="503"/>
      <c r="I22" s="150"/>
      <c r="J22" s="150"/>
      <c r="K22" s="151" t="s">
        <v>242</v>
      </c>
    </row>
    <row r="23" spans="1:11" s="504" customFormat="1" ht="25.5" customHeight="1">
      <c r="A23" s="348"/>
      <c r="B23" s="348"/>
      <c r="C23" s="348"/>
      <c r="D23" s="348"/>
      <c r="E23" s="503"/>
      <c r="F23" s="503"/>
      <c r="I23" s="153"/>
      <c r="J23" s="153" t="s">
        <v>233</v>
      </c>
      <c r="K23" s="153"/>
    </row>
    <row r="24" spans="1:11" s="504" customFormat="1" ht="25.5" customHeight="1">
      <c r="A24" s="348"/>
      <c r="B24" s="348"/>
      <c r="C24" s="348"/>
      <c r="D24" s="348"/>
      <c r="E24" s="503"/>
      <c r="F24" s="503"/>
      <c r="I24" s="155"/>
      <c r="J24" s="155" t="s">
        <v>618</v>
      </c>
      <c r="K24" s="155"/>
    </row>
    <row r="25" spans="5:11" s="156" customFormat="1" ht="25.5" customHeight="1">
      <c r="E25" s="503"/>
      <c r="F25" s="503"/>
      <c r="I25" s="157" t="s">
        <v>746</v>
      </c>
      <c r="J25" s="157"/>
      <c r="K25" s="157" t="s">
        <v>689</v>
      </c>
    </row>
    <row r="26" spans="2:11" s="156" customFormat="1" ht="25.5" customHeight="1">
      <c r="B26" s="344" t="s">
        <v>619</v>
      </c>
      <c r="C26" s="344"/>
      <c r="D26" s="344"/>
      <c r="E26" s="344"/>
      <c r="F26" s="344"/>
      <c r="G26" s="344"/>
      <c r="H26" s="344"/>
      <c r="I26" s="796">
        <v>0</v>
      </c>
      <c r="J26" s="797"/>
      <c r="K26" s="796">
        <v>560000000</v>
      </c>
    </row>
    <row r="27" spans="1:11" s="156" customFormat="1" ht="25.5" customHeight="1" thickBot="1">
      <c r="A27" s="344"/>
      <c r="C27" s="506" t="s">
        <v>359</v>
      </c>
      <c r="E27" s="344"/>
      <c r="F27" s="344"/>
      <c r="G27" s="344"/>
      <c r="H27" s="344"/>
      <c r="I27" s="507">
        <f>SUM(I26:I26)</f>
        <v>0</v>
      </c>
      <c r="J27" s="505"/>
      <c r="K27" s="507">
        <f>SUM(K26:K26)</f>
        <v>560000000</v>
      </c>
    </row>
    <row r="28" s="344" customFormat="1" ht="25.5" customHeight="1" thickTop="1">
      <c r="A28" s="301" t="s">
        <v>808</v>
      </c>
    </row>
    <row r="29" spans="1:10" s="344" customFormat="1" ht="25.5" customHeight="1">
      <c r="A29" s="344" t="s">
        <v>810</v>
      </c>
      <c r="I29" s="345"/>
      <c r="J29" s="345"/>
    </row>
    <row r="30" spans="1:10" s="344" customFormat="1" ht="25.5" customHeight="1">
      <c r="A30" s="344" t="s">
        <v>811</v>
      </c>
      <c r="I30" s="345"/>
      <c r="J30" s="345"/>
    </row>
    <row r="31" s="344" customFormat="1" ht="25.5" customHeight="1">
      <c r="A31" s="272" t="s">
        <v>809</v>
      </c>
    </row>
    <row r="32" spans="1:10" s="508" customFormat="1" ht="25.5" customHeight="1">
      <c r="A32" s="508" t="s">
        <v>812</v>
      </c>
      <c r="G32" s="509"/>
      <c r="I32" s="509"/>
      <c r="J32" s="509"/>
    </row>
    <row r="33" spans="1:10" s="508" customFormat="1" ht="25.5" customHeight="1">
      <c r="A33" s="508" t="s">
        <v>905</v>
      </c>
      <c r="G33" s="509"/>
      <c r="I33" s="509"/>
      <c r="J33" s="509"/>
    </row>
    <row r="34" spans="1:10" s="508" customFormat="1" ht="25.5" customHeight="1">
      <c r="A34" s="508" t="s">
        <v>906</v>
      </c>
      <c r="G34" s="509"/>
      <c r="I34" s="509"/>
      <c r="J34" s="509"/>
    </row>
    <row r="35" spans="7:10" s="508" customFormat="1" ht="25.5" customHeight="1">
      <c r="G35" s="509"/>
      <c r="I35" s="509"/>
      <c r="J35" s="509"/>
    </row>
    <row r="36" spans="7:10" s="508" customFormat="1" ht="25.5" customHeight="1">
      <c r="G36" s="509"/>
      <c r="I36" s="509"/>
      <c r="J36" s="509"/>
    </row>
    <row r="37" spans="1:11" s="344" customFormat="1" ht="24.75" customHeight="1">
      <c r="A37" s="513" t="s">
        <v>813</v>
      </c>
      <c r="B37" s="513"/>
      <c r="C37" s="513"/>
      <c r="D37" s="513"/>
      <c r="E37" s="513"/>
      <c r="F37" s="513"/>
      <c r="G37" s="513"/>
      <c r="H37" s="513"/>
      <c r="I37" s="513"/>
      <c r="J37" s="513"/>
      <c r="K37" s="513"/>
    </row>
    <row r="38" s="344" customFormat="1" ht="24.75" customHeight="1"/>
    <row r="39" spans="1:7" s="344" customFormat="1" ht="24.75" customHeight="1">
      <c r="A39" s="514" t="s">
        <v>814</v>
      </c>
      <c r="B39" s="510"/>
      <c r="C39" s="510"/>
      <c r="D39" s="510"/>
      <c r="E39" s="510"/>
      <c r="F39" s="510"/>
      <c r="G39" s="510"/>
    </row>
    <row r="40" spans="2:7" s="344" customFormat="1" ht="24.75" customHeight="1">
      <c r="B40" s="156" t="s">
        <v>732</v>
      </c>
      <c r="C40" s="510"/>
      <c r="D40" s="510"/>
      <c r="E40" s="510"/>
      <c r="F40" s="510"/>
      <c r="G40" s="510"/>
    </row>
    <row r="41" spans="1:11" s="504" customFormat="1" ht="24.75" customHeight="1">
      <c r="A41" s="348"/>
      <c r="B41" s="348"/>
      <c r="C41" s="348"/>
      <c r="D41" s="348"/>
      <c r="E41" s="503"/>
      <c r="F41" s="503"/>
      <c r="I41" s="150"/>
      <c r="J41" s="150"/>
      <c r="K41" s="151" t="s">
        <v>397</v>
      </c>
    </row>
    <row r="42" spans="1:11" s="504" customFormat="1" ht="24.75" customHeight="1">
      <c r="A42" s="348"/>
      <c r="B42" s="348"/>
      <c r="C42" s="348"/>
      <c r="D42" s="348"/>
      <c r="E42" s="503"/>
      <c r="F42" s="503"/>
      <c r="I42" s="176"/>
      <c r="J42" s="153" t="s">
        <v>233</v>
      </c>
      <c r="K42" s="153"/>
    </row>
    <row r="43" spans="1:11" s="504" customFormat="1" ht="24.75" customHeight="1">
      <c r="A43" s="348"/>
      <c r="B43" s="348"/>
      <c r="C43" s="348"/>
      <c r="D43" s="348"/>
      <c r="E43" s="503"/>
      <c r="F43" s="503"/>
      <c r="I43" s="154"/>
      <c r="J43" s="155" t="s">
        <v>135</v>
      </c>
      <c r="K43" s="177"/>
    </row>
    <row r="44" spans="5:11" s="156" customFormat="1" ht="24.75" customHeight="1">
      <c r="E44" s="503"/>
      <c r="F44" s="503"/>
      <c r="I44" s="157" t="s">
        <v>746</v>
      </c>
      <c r="J44" s="157"/>
      <c r="K44" s="157" t="s">
        <v>689</v>
      </c>
    </row>
    <row r="45" spans="2:11" s="344" customFormat="1" ht="24.75" customHeight="1">
      <c r="B45" s="156" t="s">
        <v>79</v>
      </c>
      <c r="C45" s="510"/>
      <c r="E45" s="503"/>
      <c r="F45" s="503"/>
      <c r="G45" s="503"/>
      <c r="I45" s="511">
        <v>0</v>
      </c>
      <c r="J45" s="798"/>
      <c r="K45" s="799">
        <v>1200000000</v>
      </c>
    </row>
    <row r="46" spans="2:11" s="344" customFormat="1" ht="24.75" customHeight="1">
      <c r="B46" s="156" t="s">
        <v>80</v>
      </c>
      <c r="C46" s="503"/>
      <c r="D46" s="503"/>
      <c r="E46" s="503"/>
      <c r="F46" s="503"/>
      <c r="G46" s="503"/>
      <c r="I46" s="803">
        <v>0</v>
      </c>
      <c r="J46" s="801"/>
      <c r="K46" s="800">
        <v>-300000000</v>
      </c>
    </row>
    <row r="47" spans="2:11" s="344" customFormat="1" ht="24.75" customHeight="1" thickBot="1">
      <c r="B47" s="506" t="s">
        <v>81</v>
      </c>
      <c r="C47" s="510"/>
      <c r="D47" s="510"/>
      <c r="E47" s="503"/>
      <c r="F47" s="503"/>
      <c r="G47" s="503"/>
      <c r="I47" s="802">
        <f>SUM(I45:I46)</f>
        <v>0</v>
      </c>
      <c r="J47" s="512"/>
      <c r="K47" s="515">
        <f>SUM(K45:K46)</f>
        <v>900000000</v>
      </c>
    </row>
    <row r="48" spans="2:11" s="344" customFormat="1" ht="24.75" customHeight="1" thickTop="1">
      <c r="B48" s="506"/>
      <c r="C48" s="510"/>
      <c r="D48" s="510"/>
      <c r="E48" s="503"/>
      <c r="F48" s="503"/>
      <c r="G48" s="503"/>
      <c r="I48" s="511"/>
      <c r="J48" s="512"/>
      <c r="K48" s="511"/>
    </row>
    <row r="49" spans="1:11" s="156" customFormat="1" ht="24.75" customHeight="1">
      <c r="A49" s="594" t="s">
        <v>817</v>
      </c>
      <c r="B49" s="156" t="s">
        <v>641</v>
      </c>
      <c r="C49" s="516"/>
      <c r="D49" s="516"/>
      <c r="E49" s="516"/>
      <c r="F49" s="516"/>
      <c r="G49" s="517"/>
      <c r="H49" s="516"/>
      <c r="I49" s="516"/>
      <c r="J49" s="516"/>
      <c r="K49" s="516"/>
    </row>
    <row r="50" spans="2:11" s="156" customFormat="1" ht="24.75" customHeight="1">
      <c r="B50" s="156" t="s">
        <v>642</v>
      </c>
      <c r="C50" s="516"/>
      <c r="D50" s="516"/>
      <c r="E50" s="516"/>
      <c r="F50" s="516"/>
      <c r="G50" s="517"/>
      <c r="H50" s="516"/>
      <c r="I50" s="516"/>
      <c r="J50" s="516"/>
      <c r="K50" s="516"/>
    </row>
    <row r="51" spans="2:11" s="156" customFormat="1" ht="24.75" customHeight="1">
      <c r="B51" s="156" t="s">
        <v>643</v>
      </c>
      <c r="C51" s="516"/>
      <c r="D51" s="518"/>
      <c r="E51" s="518"/>
      <c r="F51" s="518"/>
      <c r="G51" s="345"/>
      <c r="H51" s="518"/>
      <c r="I51" s="518"/>
      <c r="J51" s="518"/>
      <c r="K51" s="518"/>
    </row>
    <row r="52" spans="2:11" s="156" customFormat="1" ht="24.75" customHeight="1">
      <c r="B52" s="156" t="s">
        <v>815</v>
      </c>
      <c r="C52" s="516"/>
      <c r="D52" s="518"/>
      <c r="E52" s="518"/>
      <c r="F52" s="518"/>
      <c r="G52" s="345"/>
      <c r="H52" s="518"/>
      <c r="I52" s="518"/>
      <c r="J52" s="518"/>
      <c r="K52" s="518"/>
    </row>
    <row r="53" spans="2:11" s="156" customFormat="1" ht="24.75" customHeight="1">
      <c r="B53" s="156" t="s">
        <v>909</v>
      </c>
      <c r="C53" s="516"/>
      <c r="D53" s="518"/>
      <c r="E53" s="518"/>
      <c r="F53" s="518"/>
      <c r="G53" s="345"/>
      <c r="H53" s="518"/>
      <c r="I53" s="518"/>
      <c r="J53" s="518"/>
      <c r="K53" s="518"/>
    </row>
    <row r="54" spans="1:11" s="156" customFormat="1" ht="24.75" customHeight="1">
      <c r="A54" s="594" t="s">
        <v>818</v>
      </c>
      <c r="B54" s="156" t="s">
        <v>816</v>
      </c>
      <c r="C54" s="516"/>
      <c r="D54" s="516"/>
      <c r="E54" s="516"/>
      <c r="F54" s="516"/>
      <c r="G54" s="517"/>
      <c r="H54" s="516"/>
      <c r="I54" s="516"/>
      <c r="J54" s="516"/>
      <c r="K54" s="516"/>
    </row>
    <row r="55" spans="2:11" s="156" customFormat="1" ht="24.75" customHeight="1">
      <c r="B55" s="156" t="s">
        <v>862</v>
      </c>
      <c r="C55" s="516"/>
      <c r="D55" s="516"/>
      <c r="E55" s="516"/>
      <c r="F55" s="516"/>
      <c r="G55" s="517"/>
      <c r="H55" s="516"/>
      <c r="I55" s="516"/>
      <c r="J55" s="516"/>
      <c r="K55" s="516"/>
    </row>
    <row r="56" spans="2:11" s="156" customFormat="1" ht="24.75" customHeight="1">
      <c r="B56" s="156" t="s">
        <v>907</v>
      </c>
      <c r="C56" s="516"/>
      <c r="D56" s="518"/>
      <c r="E56" s="518"/>
      <c r="F56" s="518"/>
      <c r="G56" s="345"/>
      <c r="H56" s="518"/>
      <c r="I56" s="518"/>
      <c r="J56" s="518"/>
      <c r="K56" s="518"/>
    </row>
    <row r="57" spans="1:11" s="156" customFormat="1" ht="24.75" customHeight="1">
      <c r="A57" s="352" t="s">
        <v>421</v>
      </c>
      <c r="B57" s="156" t="s">
        <v>908</v>
      </c>
      <c r="C57" s="516"/>
      <c r="D57" s="519"/>
      <c r="E57" s="519"/>
      <c r="F57" s="519"/>
      <c r="G57" s="238"/>
      <c r="H57" s="519"/>
      <c r="I57" s="519"/>
      <c r="J57" s="518"/>
      <c r="K57" s="518"/>
    </row>
    <row r="58" spans="1:9" s="232" customFormat="1" ht="24.75" customHeight="1">
      <c r="A58" s="232" t="s">
        <v>421</v>
      </c>
      <c r="B58" s="520" t="s">
        <v>910</v>
      </c>
      <c r="C58" s="520"/>
      <c r="D58" s="520"/>
      <c r="E58" s="520"/>
      <c r="F58" s="521"/>
      <c r="G58" s="520"/>
      <c r="H58" s="520"/>
      <c r="I58" s="520"/>
    </row>
    <row r="59" spans="1:11" s="156" customFormat="1" ht="24.75" customHeight="1">
      <c r="A59" s="352"/>
      <c r="B59" s="516"/>
      <c r="C59" s="516"/>
      <c r="D59" s="519"/>
      <c r="E59" s="519"/>
      <c r="F59" s="519"/>
      <c r="G59" s="238"/>
      <c r="H59" s="519"/>
      <c r="I59" s="519"/>
      <c r="J59" s="518"/>
      <c r="K59" s="518"/>
    </row>
    <row r="60" spans="1:9" s="808" customFormat="1" ht="25.5" customHeight="1">
      <c r="A60" s="804" t="s">
        <v>819</v>
      </c>
      <c r="B60" s="805"/>
      <c r="C60" s="806"/>
      <c r="D60" s="806"/>
      <c r="E60" s="806"/>
      <c r="F60" s="807"/>
      <c r="G60" s="806"/>
      <c r="H60" s="806"/>
      <c r="I60" s="806"/>
    </row>
    <row r="61" spans="1:9" s="808" customFormat="1" ht="25.5" customHeight="1">
      <c r="A61" s="804"/>
      <c r="B61" s="879" t="s">
        <v>928</v>
      </c>
      <c r="C61" s="806"/>
      <c r="D61" s="806"/>
      <c r="E61" s="806"/>
      <c r="F61" s="807"/>
      <c r="G61" s="806"/>
      <c r="H61" s="806"/>
      <c r="I61" s="806"/>
    </row>
    <row r="62" spans="1:9" s="808" customFormat="1" ht="25.5" customHeight="1">
      <c r="A62" s="523" t="s">
        <v>927</v>
      </c>
      <c r="B62" s="810"/>
      <c r="C62" s="806"/>
      <c r="D62" s="806"/>
      <c r="E62" s="806"/>
      <c r="F62" s="807"/>
      <c r="G62" s="806"/>
      <c r="H62" s="806"/>
      <c r="I62" s="806"/>
    </row>
    <row r="63" spans="1:7" s="523" customFormat="1" ht="24.75" customHeight="1">
      <c r="A63" s="523" t="s">
        <v>929</v>
      </c>
      <c r="C63" s="524"/>
      <c r="G63" s="524"/>
    </row>
    <row r="64" spans="1:9" s="808" customFormat="1" ht="25.5" customHeight="1">
      <c r="A64" s="809" t="s">
        <v>930</v>
      </c>
      <c r="B64" s="805"/>
      <c r="C64" s="806"/>
      <c r="D64" s="806"/>
      <c r="E64" s="806"/>
      <c r="F64" s="807"/>
      <c r="G64" s="806"/>
      <c r="H64" s="806"/>
      <c r="I64" s="806"/>
    </row>
    <row r="65" spans="1:9" s="808" customFormat="1" ht="25.5" customHeight="1">
      <c r="A65" s="809" t="s">
        <v>931</v>
      </c>
      <c r="B65" s="805"/>
      <c r="C65" s="806"/>
      <c r="D65" s="806"/>
      <c r="E65" s="806"/>
      <c r="F65" s="807"/>
      <c r="G65" s="806"/>
      <c r="H65" s="806"/>
      <c r="I65" s="806"/>
    </row>
    <row r="66" spans="1:9" s="808" customFormat="1" ht="25.5" customHeight="1">
      <c r="A66" s="809" t="s">
        <v>932</v>
      </c>
      <c r="B66" s="805"/>
      <c r="C66" s="806"/>
      <c r="D66" s="806"/>
      <c r="E66" s="806"/>
      <c r="F66" s="807"/>
      <c r="G66" s="806"/>
      <c r="H66" s="806"/>
      <c r="I66" s="806"/>
    </row>
    <row r="67" spans="1:9" s="808" customFormat="1" ht="25.5" customHeight="1">
      <c r="A67" s="809" t="s">
        <v>926</v>
      </c>
      <c r="B67" s="805"/>
      <c r="C67" s="806"/>
      <c r="D67" s="806"/>
      <c r="E67" s="806"/>
      <c r="F67" s="807"/>
      <c r="G67" s="806"/>
      <c r="H67" s="806"/>
      <c r="I67" s="806"/>
    </row>
    <row r="68" s="331" customFormat="1" ht="23.25" customHeight="1">
      <c r="A68" s="809"/>
    </row>
    <row r="69" s="331" customFormat="1" ht="23.25" customHeight="1">
      <c r="A69" s="809"/>
    </row>
    <row r="70" s="331" customFormat="1" ht="23.25" customHeight="1">
      <c r="A70" s="809"/>
    </row>
    <row r="71" s="331" customFormat="1" ht="23.25" customHeight="1">
      <c r="A71" s="809"/>
    </row>
    <row r="72" s="331" customFormat="1" ht="23.25" customHeight="1">
      <c r="A72" s="809"/>
    </row>
    <row r="73" s="331" customFormat="1" ht="23.25" customHeight="1">
      <c r="A73" s="809"/>
    </row>
    <row r="74" s="331" customFormat="1" ht="23.25" customHeight="1">
      <c r="A74" s="809"/>
    </row>
    <row r="75" spans="1:11" s="344" customFormat="1" ht="24.75" customHeight="1">
      <c r="A75" s="513" t="s">
        <v>467</v>
      </c>
      <c r="B75" s="513"/>
      <c r="C75" s="513"/>
      <c r="D75" s="513"/>
      <c r="E75" s="513"/>
      <c r="F75" s="513"/>
      <c r="G75" s="513"/>
      <c r="H75" s="513"/>
      <c r="I75" s="513"/>
      <c r="J75" s="513"/>
      <c r="K75" s="513"/>
    </row>
    <row r="76" s="331" customFormat="1" ht="24.75" customHeight="1">
      <c r="A76" s="809"/>
    </row>
    <row r="77" spans="1:9" s="343" customFormat="1" ht="24.75" customHeight="1">
      <c r="A77" s="273" t="s">
        <v>828</v>
      </c>
      <c r="B77" s="522"/>
      <c r="C77" s="522"/>
      <c r="D77" s="522"/>
      <c r="E77" s="522"/>
      <c r="F77" s="522"/>
      <c r="G77" s="522"/>
      <c r="H77" s="522"/>
      <c r="I77" s="522"/>
    </row>
    <row r="78" spans="2:7" s="523" customFormat="1" ht="24.75" customHeight="1">
      <c r="B78" s="240" t="s">
        <v>645</v>
      </c>
      <c r="C78" s="524"/>
      <c r="G78" s="524"/>
    </row>
    <row r="79" spans="1:7" s="523" customFormat="1" ht="24.75" customHeight="1">
      <c r="A79" s="523" t="s">
        <v>644</v>
      </c>
      <c r="C79" s="524"/>
      <c r="G79" s="524"/>
    </row>
    <row r="80" spans="2:12" s="343" customFormat="1" ht="24.75" customHeight="1">
      <c r="B80" s="240" t="s">
        <v>82</v>
      </c>
      <c r="C80" s="240"/>
      <c r="D80" s="525"/>
      <c r="E80" s="525"/>
      <c r="F80" s="525"/>
      <c r="G80" s="526"/>
      <c r="H80" s="525"/>
      <c r="I80" s="525"/>
      <c r="J80" s="525"/>
      <c r="K80" s="526"/>
      <c r="L80" s="525"/>
    </row>
    <row r="81" spans="2:10" s="343" customFormat="1" ht="24.75" customHeight="1">
      <c r="B81" s="525"/>
      <c r="C81" s="525"/>
      <c r="D81" s="525"/>
      <c r="J81" s="151" t="s">
        <v>397</v>
      </c>
    </row>
    <row r="82" spans="2:12" s="343" customFormat="1" ht="24.75" customHeight="1">
      <c r="B82" s="525"/>
      <c r="C82" s="525"/>
      <c r="D82" s="525"/>
      <c r="I82" s="153" t="s">
        <v>205</v>
      </c>
      <c r="J82" s="176"/>
      <c r="L82" s="176"/>
    </row>
    <row r="83" spans="4:12" s="343" customFormat="1" ht="24.75" customHeight="1">
      <c r="D83" s="525"/>
      <c r="I83" s="178" t="s">
        <v>211</v>
      </c>
      <c r="J83" s="176"/>
      <c r="L83" s="176"/>
    </row>
    <row r="84" spans="4:12" s="343" customFormat="1" ht="24.75" customHeight="1">
      <c r="D84" s="525"/>
      <c r="H84" s="527"/>
      <c r="I84" s="179" t="s">
        <v>130</v>
      </c>
      <c r="J84" s="177"/>
      <c r="L84" s="528"/>
    </row>
    <row r="85" spans="2:10" s="343" customFormat="1" ht="24.75" customHeight="1">
      <c r="B85" s="525" t="s">
        <v>820</v>
      </c>
      <c r="C85" s="525"/>
      <c r="D85" s="525"/>
      <c r="I85" s="529">
        <v>56488351.17</v>
      </c>
      <c r="J85" s="530"/>
    </row>
    <row r="86" spans="2:9" s="343" customFormat="1" ht="24.75" customHeight="1">
      <c r="B86" s="525" t="s">
        <v>83</v>
      </c>
      <c r="C86" s="525"/>
      <c r="D86" s="525"/>
      <c r="I86" s="531">
        <v>1190999</v>
      </c>
    </row>
    <row r="87" spans="2:9" s="343" customFormat="1" ht="24.75" customHeight="1" thickBot="1">
      <c r="B87" s="532" t="s">
        <v>821</v>
      </c>
      <c r="C87" s="532"/>
      <c r="I87" s="533">
        <f>SUM(I85:I86)</f>
        <v>57679350.17</v>
      </c>
    </row>
    <row r="88" spans="2:9" s="343" customFormat="1" ht="13.5" customHeight="1" thickTop="1">
      <c r="B88" s="532"/>
      <c r="C88" s="532"/>
      <c r="I88" s="534"/>
    </row>
    <row r="89" spans="2:11" s="342" customFormat="1" ht="24.75" customHeight="1">
      <c r="B89" s="810" t="s">
        <v>933</v>
      </c>
      <c r="C89" s="809"/>
      <c r="D89" s="809"/>
      <c r="E89" s="809"/>
      <c r="F89" s="873"/>
      <c r="G89" s="809"/>
      <c r="H89" s="809"/>
      <c r="I89" s="809"/>
      <c r="J89" s="873"/>
      <c r="K89" s="809"/>
    </row>
    <row r="90" spans="1:11" s="504" customFormat="1" ht="24.75" customHeight="1">
      <c r="A90" s="348"/>
      <c r="B90" s="348"/>
      <c r="C90" s="348"/>
      <c r="D90" s="348"/>
      <c r="E90" s="503"/>
      <c r="F90" s="503"/>
      <c r="I90" s="150"/>
      <c r="J90" s="150"/>
      <c r="K90" s="151" t="s">
        <v>397</v>
      </c>
    </row>
    <row r="91" spans="1:11" s="504" customFormat="1" ht="24.75" customHeight="1">
      <c r="A91" s="348"/>
      <c r="B91" s="348"/>
      <c r="C91" s="348"/>
      <c r="D91" s="348"/>
      <c r="E91" s="503"/>
      <c r="F91" s="503"/>
      <c r="I91" s="176"/>
      <c r="J91" s="153" t="s">
        <v>233</v>
      </c>
      <c r="K91" s="153"/>
    </row>
    <row r="92" spans="1:11" s="504" customFormat="1" ht="24.75" customHeight="1">
      <c r="A92" s="348"/>
      <c r="B92" s="348"/>
      <c r="C92" s="348"/>
      <c r="D92" s="348"/>
      <c r="E92" s="503"/>
      <c r="F92" s="503"/>
      <c r="I92" s="154"/>
      <c r="J92" s="155" t="s">
        <v>135</v>
      </c>
      <c r="K92" s="177"/>
    </row>
    <row r="93" spans="3:11" s="342" customFormat="1" ht="24.75" customHeight="1">
      <c r="C93" s="809"/>
      <c r="G93" s="874"/>
      <c r="I93" s="157" t="s">
        <v>746</v>
      </c>
      <c r="J93" s="157"/>
      <c r="K93" s="157" t="s">
        <v>689</v>
      </c>
    </row>
    <row r="94" spans="2:11" s="342" customFormat="1" ht="24.75" customHeight="1">
      <c r="B94" s="875" t="s">
        <v>934</v>
      </c>
      <c r="C94" s="809"/>
      <c r="I94" s="812">
        <v>5985953</v>
      </c>
      <c r="J94" s="813"/>
      <c r="K94" s="812">
        <v>5985953</v>
      </c>
    </row>
    <row r="95" spans="2:11" s="342" customFormat="1" ht="24.75" customHeight="1">
      <c r="B95" s="875" t="s">
        <v>935</v>
      </c>
      <c r="C95" s="809"/>
      <c r="I95" s="814">
        <v>51693397.17</v>
      </c>
      <c r="J95" s="813"/>
      <c r="K95" s="812">
        <v>50502398.17</v>
      </c>
    </row>
    <row r="96" spans="1:11" s="808" customFormat="1" ht="24.75" customHeight="1" thickBot="1">
      <c r="A96" s="876"/>
      <c r="B96" s="810" t="s">
        <v>513</v>
      </c>
      <c r="C96" s="877"/>
      <c r="D96" s="877"/>
      <c r="E96" s="877"/>
      <c r="F96" s="877"/>
      <c r="G96" s="877"/>
      <c r="I96" s="815">
        <f>SUM(I94:I95)</f>
        <v>57679350.17</v>
      </c>
      <c r="J96" s="813"/>
      <c r="K96" s="815">
        <f>SUM(K94:K95)</f>
        <v>56488351.17</v>
      </c>
    </row>
    <row r="97" spans="2:9" s="343" customFormat="1" ht="13.5" customHeight="1" thickTop="1">
      <c r="B97" s="532"/>
      <c r="C97" s="532"/>
      <c r="I97" s="534"/>
    </row>
    <row r="98" spans="1:10" s="232" customFormat="1" ht="24.75" customHeight="1">
      <c r="A98" s="229"/>
      <c r="B98" s="230" t="s">
        <v>646</v>
      </c>
      <c r="C98" s="231"/>
      <c r="D98" s="231"/>
      <c r="E98" s="231"/>
      <c r="F98" s="231"/>
      <c r="G98" s="231"/>
      <c r="H98" s="231"/>
      <c r="I98" s="231"/>
      <c r="J98" s="231"/>
    </row>
    <row r="99" spans="1:10" s="232" customFormat="1" ht="24.75" customHeight="1">
      <c r="A99" s="331" t="s">
        <v>647</v>
      </c>
      <c r="B99" s="230"/>
      <c r="C99" s="231"/>
      <c r="D99" s="231"/>
      <c r="E99" s="231"/>
      <c r="F99" s="231"/>
      <c r="G99" s="231"/>
      <c r="H99" s="231"/>
      <c r="I99" s="231"/>
      <c r="J99" s="231"/>
    </row>
    <row r="100" spans="1:11" s="504" customFormat="1" ht="24.75" customHeight="1">
      <c r="A100" s="348"/>
      <c r="B100" s="348"/>
      <c r="C100" s="348"/>
      <c r="D100" s="348"/>
      <c r="E100" s="503"/>
      <c r="F100" s="503"/>
      <c r="I100" s="176"/>
      <c r="J100" s="153" t="s">
        <v>233</v>
      </c>
      <c r="K100" s="153"/>
    </row>
    <row r="101" spans="1:11" s="504" customFormat="1" ht="24.75" customHeight="1">
      <c r="A101" s="348"/>
      <c r="B101" s="348"/>
      <c r="C101" s="348"/>
      <c r="D101" s="348"/>
      <c r="E101" s="503"/>
      <c r="F101" s="503"/>
      <c r="I101" s="154"/>
      <c r="J101" s="155" t="s">
        <v>135</v>
      </c>
      <c r="K101" s="177"/>
    </row>
    <row r="102" spans="4:12" s="235" customFormat="1" ht="24.75" customHeight="1">
      <c r="D102" s="236"/>
      <c r="E102" s="643"/>
      <c r="F102" s="819"/>
      <c r="G102" s="643"/>
      <c r="H102" s="643"/>
      <c r="I102" s="346"/>
      <c r="J102" s="346" t="s">
        <v>222</v>
      </c>
      <c r="K102" s="346"/>
      <c r="L102" s="152"/>
    </row>
    <row r="103" spans="4:12" s="235" customFormat="1" ht="24.75" customHeight="1">
      <c r="D103" s="236"/>
      <c r="E103" s="820"/>
      <c r="F103" s="820"/>
      <c r="G103" s="820"/>
      <c r="H103" s="643"/>
      <c r="I103" s="318" t="s">
        <v>746</v>
      </c>
      <c r="J103" s="821"/>
      <c r="K103" s="318" t="s">
        <v>765</v>
      </c>
      <c r="L103" s="152"/>
    </row>
    <row r="104" spans="1:11" s="232" customFormat="1" ht="24.75" customHeight="1">
      <c r="A104" s="229"/>
      <c r="B104" s="230" t="s">
        <v>511</v>
      </c>
      <c r="C104" s="231"/>
      <c r="E104" s="531"/>
      <c r="F104" s="536"/>
      <c r="G104" s="531"/>
      <c r="H104" s="536"/>
      <c r="I104" s="812">
        <v>780220</v>
      </c>
      <c r="J104" s="813"/>
      <c r="K104" s="812">
        <v>846902</v>
      </c>
    </row>
    <row r="105" spans="1:11" s="232" customFormat="1" ht="24.75" customHeight="1">
      <c r="A105" s="229"/>
      <c r="B105" s="230" t="s">
        <v>512</v>
      </c>
      <c r="C105" s="231"/>
      <c r="E105" s="531"/>
      <c r="F105" s="536"/>
      <c r="G105" s="531"/>
      <c r="H105" s="536"/>
      <c r="I105" s="814">
        <v>410779</v>
      </c>
      <c r="J105" s="813"/>
      <c r="K105" s="812">
        <v>385597</v>
      </c>
    </row>
    <row r="106" spans="1:11" s="232" customFormat="1" ht="24.75" customHeight="1" thickBot="1">
      <c r="A106" s="229"/>
      <c r="B106" s="230" t="s">
        <v>513</v>
      </c>
      <c r="C106" s="231"/>
      <c r="E106" s="531"/>
      <c r="F106" s="536"/>
      <c r="G106" s="531"/>
      <c r="H106" s="536"/>
      <c r="I106" s="816">
        <f>SUM(I104:I105)</f>
        <v>1190999</v>
      </c>
      <c r="J106" s="817"/>
      <c r="K106" s="818">
        <f>SUM(K104:K105)</f>
        <v>1232499</v>
      </c>
    </row>
    <row r="107" spans="1:11" s="232" customFormat="1" ht="24.75" customHeight="1" thickTop="1">
      <c r="A107" s="229"/>
      <c r="B107" s="230"/>
      <c r="C107" s="231"/>
      <c r="E107" s="531"/>
      <c r="F107" s="536"/>
      <c r="G107" s="531"/>
      <c r="H107" s="536"/>
      <c r="I107" s="531"/>
      <c r="J107" s="536"/>
      <c r="K107" s="531"/>
    </row>
    <row r="108" spans="1:11" s="232" customFormat="1" ht="24.75" customHeight="1">
      <c r="A108" s="229"/>
      <c r="B108" s="230"/>
      <c r="C108" s="231"/>
      <c r="E108" s="531"/>
      <c r="F108" s="536"/>
      <c r="G108" s="531"/>
      <c r="H108" s="536"/>
      <c r="I108" s="531"/>
      <c r="J108" s="536"/>
      <c r="K108" s="531"/>
    </row>
    <row r="109" spans="1:11" s="232" customFormat="1" ht="24.75" customHeight="1">
      <c r="A109" s="229"/>
      <c r="B109" s="230"/>
      <c r="C109" s="231"/>
      <c r="E109" s="531"/>
      <c r="F109" s="536"/>
      <c r="G109" s="531"/>
      <c r="H109" s="536"/>
      <c r="I109" s="531"/>
      <c r="J109" s="536"/>
      <c r="K109" s="531"/>
    </row>
    <row r="110" spans="1:11" s="232" customFormat="1" ht="24.75" customHeight="1">
      <c r="A110" s="229"/>
      <c r="B110" s="230"/>
      <c r="C110" s="231"/>
      <c r="E110" s="531"/>
      <c r="F110" s="536"/>
      <c r="G110" s="531"/>
      <c r="H110" s="536"/>
      <c r="I110" s="531"/>
      <c r="J110" s="536"/>
      <c r="K110" s="531"/>
    </row>
    <row r="111" spans="1:11" s="232" customFormat="1" ht="24.75" customHeight="1">
      <c r="A111" s="229"/>
      <c r="B111" s="230"/>
      <c r="C111" s="231"/>
      <c r="E111" s="531"/>
      <c r="F111" s="536"/>
      <c r="G111" s="531"/>
      <c r="H111" s="536"/>
      <c r="I111" s="531"/>
      <c r="J111" s="536"/>
      <c r="K111" s="531"/>
    </row>
    <row r="112" spans="1:11" s="232" customFormat="1" ht="24.75" customHeight="1">
      <c r="A112" s="229"/>
      <c r="B112" s="230"/>
      <c r="C112" s="231"/>
      <c r="E112" s="531"/>
      <c r="F112" s="536"/>
      <c r="G112" s="531"/>
      <c r="H112" s="536"/>
      <c r="I112" s="531"/>
      <c r="J112" s="536"/>
      <c r="K112" s="531"/>
    </row>
    <row r="113" spans="1:11" s="232" customFormat="1" ht="24.75" customHeight="1">
      <c r="A113" s="229"/>
      <c r="B113" s="230"/>
      <c r="C113" s="231"/>
      <c r="E113" s="531"/>
      <c r="F113" s="536"/>
      <c r="G113" s="531"/>
      <c r="H113" s="536"/>
      <c r="I113" s="531"/>
      <c r="J113" s="536"/>
      <c r="K113" s="531"/>
    </row>
    <row r="114" spans="1:11" s="344" customFormat="1" ht="24.75" customHeight="1">
      <c r="A114" s="513" t="s">
        <v>462</v>
      </c>
      <c r="B114" s="513"/>
      <c r="C114" s="513"/>
      <c r="D114" s="513"/>
      <c r="E114" s="513"/>
      <c r="F114" s="513"/>
      <c r="G114" s="513"/>
      <c r="H114" s="513"/>
      <c r="I114" s="513"/>
      <c r="J114" s="513"/>
      <c r="K114" s="513"/>
    </row>
    <row r="115" spans="1:11" s="344" customFormat="1" ht="24.75" customHeight="1">
      <c r="A115" s="513"/>
      <c r="B115" s="513"/>
      <c r="C115" s="513"/>
      <c r="D115" s="513"/>
      <c r="E115" s="513"/>
      <c r="F115" s="513"/>
      <c r="G115" s="513"/>
      <c r="H115" s="513"/>
      <c r="I115" s="513"/>
      <c r="J115" s="513"/>
      <c r="K115" s="513"/>
    </row>
    <row r="116" spans="1:9" s="343" customFormat="1" ht="24.75" customHeight="1">
      <c r="A116" s="273" t="s">
        <v>829</v>
      </c>
      <c r="B116" s="522"/>
      <c r="C116" s="522"/>
      <c r="D116" s="522"/>
      <c r="E116" s="522"/>
      <c r="F116" s="522"/>
      <c r="G116" s="522"/>
      <c r="H116" s="522"/>
      <c r="I116" s="522"/>
    </row>
    <row r="117" spans="2:12" s="343" customFormat="1" ht="24.75" customHeight="1">
      <c r="B117" s="240" t="s">
        <v>206</v>
      </c>
      <c r="C117" s="525"/>
      <c r="D117" s="525"/>
      <c r="H117" s="525"/>
      <c r="I117" s="525"/>
      <c r="J117" s="537"/>
      <c r="L117" s="525"/>
    </row>
    <row r="118" spans="1:12" s="343" customFormat="1" ht="24.75" customHeight="1">
      <c r="A118" s="240"/>
      <c r="B118" s="525"/>
      <c r="C118" s="525"/>
      <c r="D118" s="525"/>
      <c r="H118" s="525"/>
      <c r="I118" s="153" t="s">
        <v>205</v>
      </c>
      <c r="J118" s="537"/>
      <c r="L118" s="525"/>
    </row>
    <row r="119" spans="1:10" s="343" customFormat="1" ht="24.75" customHeight="1">
      <c r="A119" s="525"/>
      <c r="B119" s="525"/>
      <c r="C119" s="525"/>
      <c r="D119" s="525"/>
      <c r="H119" s="525"/>
      <c r="I119" s="178" t="s">
        <v>211</v>
      </c>
      <c r="J119" s="538"/>
    </row>
    <row r="120" spans="1:10" s="343" customFormat="1" ht="24.75" customHeight="1">
      <c r="A120" s="525"/>
      <c r="B120" s="525"/>
      <c r="C120" s="525"/>
      <c r="D120" s="525"/>
      <c r="H120" s="676"/>
      <c r="I120" s="179" t="s">
        <v>130</v>
      </c>
      <c r="J120" s="527"/>
    </row>
    <row r="121" spans="1:10" s="343" customFormat="1" ht="24.75" customHeight="1">
      <c r="A121" s="525"/>
      <c r="B121" s="532"/>
      <c r="C121" s="532"/>
      <c r="D121" s="525"/>
      <c r="H121" s="525"/>
      <c r="I121" s="677" t="s">
        <v>426</v>
      </c>
      <c r="J121" s="525"/>
    </row>
    <row r="122" spans="1:10" s="343" customFormat="1" ht="24.75" customHeight="1">
      <c r="A122" s="525"/>
      <c r="B122" s="525" t="s">
        <v>207</v>
      </c>
      <c r="C122" s="525"/>
      <c r="D122" s="525"/>
      <c r="H122" s="525"/>
      <c r="I122" s="678">
        <v>2.99</v>
      </c>
      <c r="J122" s="525"/>
    </row>
    <row r="123" spans="1:10" s="343" customFormat="1" ht="24.75" customHeight="1">
      <c r="A123" s="525"/>
      <c r="B123" s="525" t="s">
        <v>208</v>
      </c>
      <c r="C123" s="525"/>
      <c r="D123" s="525"/>
      <c r="H123" s="525"/>
      <c r="I123" s="678">
        <v>5</v>
      </c>
      <c r="J123" s="525"/>
    </row>
    <row r="124" spans="1:10" s="343" customFormat="1" ht="24.75" customHeight="1">
      <c r="A124" s="525"/>
      <c r="B124" s="525" t="s">
        <v>209</v>
      </c>
      <c r="C124" s="525"/>
      <c r="D124" s="525"/>
      <c r="H124" s="525"/>
      <c r="I124" s="678" t="s">
        <v>514</v>
      </c>
      <c r="J124" s="525"/>
    </row>
    <row r="125" spans="1:10" s="343" customFormat="1" ht="24.75" customHeight="1">
      <c r="A125" s="525"/>
      <c r="B125" s="679" t="s">
        <v>469</v>
      </c>
      <c r="C125" s="525"/>
      <c r="D125" s="525"/>
      <c r="H125" s="525"/>
      <c r="I125" s="678" t="s">
        <v>466</v>
      </c>
      <c r="J125" s="525"/>
    </row>
    <row r="126" spans="1:9" s="156" customFormat="1" ht="24.75" customHeight="1">
      <c r="A126" s="344"/>
      <c r="B126" s="539" t="s">
        <v>210</v>
      </c>
      <c r="C126" s="539"/>
      <c r="D126" s="539"/>
      <c r="E126" s="539"/>
      <c r="F126" s="539"/>
      <c r="G126" s="345"/>
      <c r="I126" s="678"/>
    </row>
    <row r="127" spans="1:11" s="343" customFormat="1" ht="24.75" customHeight="1">
      <c r="A127" s="525"/>
      <c r="B127" s="540" t="s">
        <v>470</v>
      </c>
      <c r="C127" s="525"/>
      <c r="D127" s="525"/>
      <c r="H127" s="530"/>
      <c r="I127" s="541"/>
      <c r="J127" s="538"/>
      <c r="K127" s="528"/>
    </row>
    <row r="128" spans="2:9" s="343" customFormat="1" ht="13.5" customHeight="1">
      <c r="B128" s="532"/>
      <c r="C128" s="532"/>
      <c r="I128" s="534"/>
    </row>
    <row r="129" spans="1:11" s="343" customFormat="1" ht="24.75" customHeight="1">
      <c r="A129" s="525"/>
      <c r="B129" s="239" t="s">
        <v>515</v>
      </c>
      <c r="C129" s="525"/>
      <c r="D129" s="525"/>
      <c r="H129" s="530"/>
      <c r="I129" s="541"/>
      <c r="J129" s="538"/>
      <c r="K129" s="528"/>
    </row>
    <row r="130" spans="1:11" s="343" customFormat="1" ht="24.75" customHeight="1">
      <c r="A130" s="525"/>
      <c r="B130" s="540" t="s">
        <v>648</v>
      </c>
      <c r="C130" s="525"/>
      <c r="D130" s="525"/>
      <c r="H130" s="530"/>
      <c r="I130" s="541"/>
      <c r="J130" s="538"/>
      <c r="K130" s="528"/>
    </row>
    <row r="131" spans="1:11" s="343" customFormat="1" ht="24.75" customHeight="1">
      <c r="A131" s="525"/>
      <c r="B131" s="540" t="s">
        <v>649</v>
      </c>
      <c r="C131" s="525"/>
      <c r="D131" s="525"/>
      <c r="H131" s="530"/>
      <c r="I131" s="541"/>
      <c r="J131" s="538"/>
      <c r="K131" s="528"/>
    </row>
    <row r="132" spans="1:11" s="343" customFormat="1" ht="24.75" customHeight="1">
      <c r="A132" s="525"/>
      <c r="B132" s="540"/>
      <c r="C132" s="525"/>
      <c r="D132" s="525"/>
      <c r="H132" s="530"/>
      <c r="I132" s="541"/>
      <c r="J132" s="538"/>
      <c r="K132" s="234" t="s">
        <v>397</v>
      </c>
    </row>
    <row r="133" spans="2:12" s="235" customFormat="1" ht="24.75" customHeight="1">
      <c r="B133" s="240"/>
      <c r="C133" s="236"/>
      <c r="D133" s="236"/>
      <c r="H133" s="236"/>
      <c r="I133" s="261"/>
      <c r="J133" s="157" t="s">
        <v>205</v>
      </c>
      <c r="K133" s="261"/>
      <c r="L133" s="236"/>
    </row>
    <row r="134" spans="2:12" s="235" customFormat="1" ht="24.75" customHeight="1">
      <c r="B134" s="240"/>
      <c r="C134" s="236"/>
      <c r="D134" s="236"/>
      <c r="H134" s="236"/>
      <c r="I134" s="157"/>
      <c r="J134" s="157" t="s">
        <v>211</v>
      </c>
      <c r="K134" s="157"/>
      <c r="L134" s="236"/>
    </row>
    <row r="135" spans="1:12" s="235" customFormat="1" ht="24.75" customHeight="1">
      <c r="A135" s="240"/>
      <c r="B135" s="236"/>
      <c r="C135" s="236"/>
      <c r="D135" s="236"/>
      <c r="H135" s="542"/>
      <c r="I135" s="714"/>
      <c r="J135" s="346" t="s">
        <v>130</v>
      </c>
      <c r="K135" s="714"/>
      <c r="L135" s="537"/>
    </row>
    <row r="136" spans="1:12" s="235" customFormat="1" ht="24.75" customHeight="1">
      <c r="A136" s="240"/>
      <c r="B136" s="543" t="s">
        <v>822</v>
      </c>
      <c r="C136" s="236"/>
      <c r="D136" s="236"/>
      <c r="H136" s="542"/>
      <c r="I136" s="237" t="s">
        <v>516</v>
      </c>
      <c r="J136" s="237"/>
      <c r="K136" s="237" t="s">
        <v>517</v>
      </c>
      <c r="L136" s="537"/>
    </row>
    <row r="137" spans="1:12" s="235" customFormat="1" ht="24.75" customHeight="1">
      <c r="A137" s="240"/>
      <c r="B137" s="236" t="s">
        <v>518</v>
      </c>
      <c r="C137" s="236"/>
      <c r="D137" s="236"/>
      <c r="H137" s="542"/>
      <c r="I137" s="822">
        <v>-4598029</v>
      </c>
      <c r="J137" s="241"/>
      <c r="K137" s="823">
        <v>5270223</v>
      </c>
      <c r="L137" s="537"/>
    </row>
    <row r="138" spans="1:12" s="235" customFormat="1" ht="24.75" customHeight="1">
      <c r="A138" s="240"/>
      <c r="B138" s="236" t="s">
        <v>519</v>
      </c>
      <c r="C138" s="236"/>
      <c r="D138" s="236"/>
      <c r="H138" s="542"/>
      <c r="I138" s="823">
        <v>5834136</v>
      </c>
      <c r="J138" s="242"/>
      <c r="K138" s="823">
        <v>-5164331</v>
      </c>
      <c r="L138" s="537"/>
    </row>
    <row r="139" spans="1:12" s="235" customFormat="1" ht="24.75" customHeight="1">
      <c r="A139" s="240"/>
      <c r="B139" s="236"/>
      <c r="C139" s="236"/>
      <c r="D139" s="236"/>
      <c r="H139" s="542"/>
      <c r="I139" s="544"/>
      <c r="J139" s="242"/>
      <c r="K139" s="544"/>
      <c r="L139" s="537"/>
    </row>
    <row r="140" spans="1:3" ht="24.75" customHeight="1">
      <c r="A140" s="514" t="s">
        <v>607</v>
      </c>
      <c r="B140" s="156"/>
      <c r="C140" s="156"/>
    </row>
    <row r="141" spans="2:3" ht="24.75" customHeight="1">
      <c r="B141" s="348" t="s">
        <v>825</v>
      </c>
      <c r="C141" s="156"/>
    </row>
    <row r="142" spans="1:3" ht="24.75" customHeight="1">
      <c r="A142" s="156" t="s">
        <v>823</v>
      </c>
      <c r="B142" s="156"/>
      <c r="C142" s="156"/>
    </row>
    <row r="143" spans="1:9" s="156" customFormat="1" ht="24.75" customHeight="1">
      <c r="A143" s="156" t="s">
        <v>824</v>
      </c>
      <c r="B143" s="539"/>
      <c r="C143" s="539"/>
      <c r="D143" s="539"/>
      <c r="E143" s="539"/>
      <c r="F143" s="539"/>
      <c r="G143" s="345"/>
      <c r="I143" s="546"/>
    </row>
    <row r="144" spans="2:9" s="156" customFormat="1" ht="24.75" customHeight="1">
      <c r="B144" s="539"/>
      <c r="C144" s="539"/>
      <c r="D144" s="539"/>
      <c r="E144" s="539"/>
      <c r="F144" s="539"/>
      <c r="G144" s="345"/>
      <c r="I144" s="546"/>
    </row>
    <row r="145" spans="1:9" s="156" customFormat="1" ht="24.75" customHeight="1">
      <c r="A145" s="514" t="s">
        <v>608</v>
      </c>
      <c r="B145" s="539"/>
      <c r="C145" s="539"/>
      <c r="D145" s="539"/>
      <c r="E145" s="539"/>
      <c r="F145" s="539"/>
      <c r="G145" s="345"/>
      <c r="I145" s="546"/>
    </row>
    <row r="146" spans="2:9" s="156" customFormat="1" ht="24.75" customHeight="1">
      <c r="B146" s="539" t="s">
        <v>826</v>
      </c>
      <c r="C146" s="539"/>
      <c r="D146" s="539"/>
      <c r="E146" s="539"/>
      <c r="F146" s="539"/>
      <c r="G146" s="345"/>
      <c r="I146" s="546"/>
    </row>
    <row r="147" spans="1:9" s="156" customFormat="1" ht="24.75" customHeight="1">
      <c r="A147" s="156" t="s">
        <v>827</v>
      </c>
      <c r="B147" s="539"/>
      <c r="C147" s="539"/>
      <c r="D147" s="539"/>
      <c r="E147" s="539"/>
      <c r="F147" s="539"/>
      <c r="G147" s="345"/>
      <c r="I147" s="546"/>
    </row>
    <row r="148" spans="2:9" s="156" customFormat="1" ht="24.75" customHeight="1">
      <c r="B148" s="539"/>
      <c r="C148" s="539"/>
      <c r="D148" s="539"/>
      <c r="E148" s="539"/>
      <c r="F148" s="539"/>
      <c r="G148" s="345"/>
      <c r="I148" s="546"/>
    </row>
    <row r="149" spans="2:9" s="156" customFormat="1" ht="24.75" customHeight="1">
      <c r="B149" s="539"/>
      <c r="C149" s="539"/>
      <c r="D149" s="539"/>
      <c r="E149" s="539"/>
      <c r="F149" s="539"/>
      <c r="G149" s="345"/>
      <c r="I149" s="546"/>
    </row>
    <row r="150" spans="2:9" s="156" customFormat="1" ht="24.75" customHeight="1">
      <c r="B150" s="539"/>
      <c r="C150" s="539"/>
      <c r="D150" s="539"/>
      <c r="E150" s="539"/>
      <c r="F150" s="539"/>
      <c r="G150" s="345"/>
      <c r="I150" s="546"/>
    </row>
    <row r="151" spans="1:12" s="235" customFormat="1" ht="24.75" customHeight="1">
      <c r="A151" s="240"/>
      <c r="B151" s="236"/>
      <c r="C151" s="236"/>
      <c r="D151" s="236"/>
      <c r="H151" s="542"/>
      <c r="I151" s="544"/>
      <c r="J151" s="242"/>
      <c r="K151" s="544"/>
      <c r="L151" s="537"/>
    </row>
    <row r="152" spans="1:11" s="343" customFormat="1" ht="24.75" customHeight="1">
      <c r="A152" s="344"/>
      <c r="B152" s="545"/>
      <c r="C152" s="539"/>
      <c r="D152" s="539"/>
      <c r="E152" s="539"/>
      <c r="F152" s="539"/>
      <c r="G152" s="345"/>
      <c r="H152" s="156"/>
      <c r="I152" s="546"/>
      <c r="J152" s="156"/>
      <c r="K152" s="546"/>
    </row>
    <row r="153" spans="1:11" s="344" customFormat="1" ht="24.75" customHeight="1">
      <c r="A153" s="513" t="s">
        <v>34</v>
      </c>
      <c r="B153" s="513"/>
      <c r="C153" s="513"/>
      <c r="D153" s="513"/>
      <c r="E153" s="513"/>
      <c r="F153" s="513"/>
      <c r="G153" s="513"/>
      <c r="H153" s="513"/>
      <c r="I153" s="513"/>
      <c r="J153" s="513"/>
      <c r="K153" s="513"/>
    </row>
    <row r="154" spans="2:9" s="156" customFormat="1" ht="24.75" customHeight="1">
      <c r="B154" s="539"/>
      <c r="C154" s="539"/>
      <c r="D154" s="539"/>
      <c r="E154" s="539"/>
      <c r="F154" s="539"/>
      <c r="G154" s="345"/>
      <c r="I154" s="546"/>
    </row>
    <row r="155" spans="1:10" s="156" customFormat="1" ht="24.75" customHeight="1">
      <c r="A155" s="553" t="s">
        <v>609</v>
      </c>
      <c r="B155" s="535"/>
      <c r="C155" s="535"/>
      <c r="D155" s="535"/>
      <c r="E155" s="535"/>
      <c r="F155" s="535"/>
      <c r="G155" s="535"/>
      <c r="H155" s="535"/>
      <c r="I155" s="535"/>
      <c r="J155" s="535"/>
    </row>
    <row r="156" spans="1:10" s="156" customFormat="1" ht="24.75" customHeight="1">
      <c r="A156" s="535"/>
      <c r="B156" s="5" t="s">
        <v>830</v>
      </c>
      <c r="C156" s="535"/>
      <c r="D156" s="535"/>
      <c r="E156" s="535"/>
      <c r="F156" s="535"/>
      <c r="G156" s="535"/>
      <c r="H156" s="535"/>
      <c r="I156" s="535"/>
      <c r="J156" s="535"/>
    </row>
    <row r="157" spans="1:11" s="156" customFormat="1" ht="24.75" customHeight="1">
      <c r="A157" s="535"/>
      <c r="B157" s="535"/>
      <c r="C157" s="535"/>
      <c r="D157" s="535"/>
      <c r="E157" s="535"/>
      <c r="F157" s="535"/>
      <c r="G157" s="535"/>
      <c r="H157" s="554"/>
      <c r="I157" s="357"/>
      <c r="J157" s="357"/>
      <c r="K157" s="555" t="s">
        <v>397</v>
      </c>
    </row>
    <row r="158" spans="1:11" s="156" customFormat="1" ht="24.75" customHeight="1">
      <c r="A158" s="535"/>
      <c r="B158" s="535"/>
      <c r="C158" s="535"/>
      <c r="D158" s="535"/>
      <c r="E158" s="535"/>
      <c r="F158" s="535"/>
      <c r="I158" s="148" t="s">
        <v>85</v>
      </c>
      <c r="J158" s="149"/>
      <c r="K158" s="149"/>
    </row>
    <row r="159" spans="1:11" s="156" customFormat="1" ht="24.75" customHeight="1">
      <c r="A159" s="535"/>
      <c r="B159" s="535"/>
      <c r="C159" s="535"/>
      <c r="D159" s="535"/>
      <c r="E159" s="535"/>
      <c r="F159" s="535"/>
      <c r="I159" s="171" t="s">
        <v>86</v>
      </c>
      <c r="J159" s="171"/>
      <c r="K159" s="148"/>
    </row>
    <row r="160" spans="1:11" s="156" customFormat="1" ht="24.75" customHeight="1">
      <c r="A160" s="535"/>
      <c r="B160" s="535"/>
      <c r="C160" s="535"/>
      <c r="D160" s="535"/>
      <c r="E160" s="535"/>
      <c r="F160" s="535"/>
      <c r="I160" s="146" t="s">
        <v>222</v>
      </c>
      <c r="J160" s="146"/>
      <c r="K160" s="147"/>
    </row>
    <row r="161" spans="1:11" s="156" customFormat="1" ht="24.75" customHeight="1">
      <c r="A161" s="535"/>
      <c r="B161" s="535"/>
      <c r="C161" s="535"/>
      <c r="D161" s="535"/>
      <c r="E161" s="535"/>
      <c r="F161" s="535"/>
      <c r="I161" s="318" t="s">
        <v>746</v>
      </c>
      <c r="K161" s="318" t="s">
        <v>765</v>
      </c>
    </row>
    <row r="162" spans="1:11" s="156" customFormat="1" ht="24.75" customHeight="1">
      <c r="A162" s="535"/>
      <c r="B162" s="142" t="s">
        <v>87</v>
      </c>
      <c r="C162" s="535"/>
      <c r="D162" s="535"/>
      <c r="E162" s="535"/>
      <c r="F162" s="535"/>
      <c r="I162" s="535"/>
      <c r="J162" s="504"/>
      <c r="K162" s="535"/>
    </row>
    <row r="163" spans="1:11" s="156" customFormat="1" ht="24.75" customHeight="1">
      <c r="A163" s="535"/>
      <c r="B163" s="556" t="s">
        <v>726</v>
      </c>
      <c r="C163" s="535"/>
      <c r="D163" s="535"/>
      <c r="E163" s="535"/>
      <c r="F163" s="535"/>
      <c r="I163" s="557">
        <v>0</v>
      </c>
      <c r="J163" s="558"/>
      <c r="K163" s="557">
        <v>0</v>
      </c>
    </row>
    <row r="164" spans="1:11" s="156" customFormat="1" ht="24.75" customHeight="1">
      <c r="A164" s="535"/>
      <c r="B164" s="142" t="s">
        <v>88</v>
      </c>
      <c r="C164" s="535"/>
      <c r="D164" s="535"/>
      <c r="E164" s="535"/>
      <c r="F164" s="535"/>
      <c r="I164" s="559"/>
      <c r="J164" s="559"/>
      <c r="K164" s="560"/>
    </row>
    <row r="165" spans="1:11" s="156" customFormat="1" ht="24.75" customHeight="1">
      <c r="A165" s="535"/>
      <c r="B165" s="556" t="s">
        <v>89</v>
      </c>
      <c r="C165" s="535"/>
      <c r="D165" s="535"/>
      <c r="E165" s="535"/>
      <c r="F165" s="535"/>
      <c r="I165" s="559"/>
      <c r="J165" s="559"/>
      <c r="K165" s="560"/>
    </row>
    <row r="166" spans="1:11" s="156" customFormat="1" ht="24.75" customHeight="1">
      <c r="A166" s="535"/>
      <c r="B166" s="556" t="s">
        <v>90</v>
      </c>
      <c r="C166" s="535"/>
      <c r="D166" s="535"/>
      <c r="E166" s="535"/>
      <c r="F166" s="535"/>
      <c r="I166" s="824">
        <v>10047493.98</v>
      </c>
      <c r="J166" s="825"/>
      <c r="K166" s="824">
        <v>-436421.38</v>
      </c>
    </row>
    <row r="167" spans="1:11" s="156" customFormat="1" ht="24.75" customHeight="1" thickBot="1">
      <c r="A167" s="535"/>
      <c r="B167" s="556" t="s">
        <v>733</v>
      </c>
      <c r="C167" s="535"/>
      <c r="D167" s="535"/>
      <c r="E167" s="535"/>
      <c r="F167" s="535"/>
      <c r="I167" s="561">
        <f>SUM(I163:I166)</f>
        <v>10047493.98</v>
      </c>
      <c r="J167" s="559"/>
      <c r="K167" s="561">
        <f>SUM(K163:K166)</f>
        <v>-436421.38</v>
      </c>
    </row>
    <row r="168" spans="1:11" s="156" customFormat="1" ht="12.75" customHeight="1" thickTop="1">
      <c r="A168" s="535"/>
      <c r="B168" s="556"/>
      <c r="C168" s="535"/>
      <c r="D168" s="535"/>
      <c r="E168" s="535"/>
      <c r="F168" s="535"/>
      <c r="I168" s="559"/>
      <c r="J168" s="559"/>
      <c r="K168" s="559"/>
    </row>
    <row r="169" spans="1:11" s="156" customFormat="1" ht="24.75" customHeight="1">
      <c r="A169" s="535"/>
      <c r="B169" s="535"/>
      <c r="C169" s="535"/>
      <c r="D169" s="535"/>
      <c r="E169" s="535"/>
      <c r="F169" s="535"/>
      <c r="I169" s="357"/>
      <c r="J169" s="357"/>
      <c r="K169" s="555" t="s">
        <v>397</v>
      </c>
    </row>
    <row r="170" spans="1:11" s="156" customFormat="1" ht="24.75" customHeight="1">
      <c r="A170" s="535"/>
      <c r="B170" s="535"/>
      <c r="C170" s="535"/>
      <c r="D170" s="535"/>
      <c r="E170" s="535"/>
      <c r="F170" s="535"/>
      <c r="I170" s="148" t="s">
        <v>224</v>
      </c>
      <c r="J170" s="149"/>
      <c r="K170" s="149"/>
    </row>
    <row r="171" spans="1:11" s="156" customFormat="1" ht="24.75" customHeight="1">
      <c r="A171" s="535"/>
      <c r="B171" s="535"/>
      <c r="C171" s="535"/>
      <c r="D171" s="535"/>
      <c r="E171" s="535"/>
      <c r="F171" s="535"/>
      <c r="I171" s="146" t="s">
        <v>222</v>
      </c>
      <c r="J171" s="146"/>
      <c r="K171" s="147"/>
    </row>
    <row r="172" spans="1:11" s="156" customFormat="1" ht="24.75" customHeight="1">
      <c r="A172" s="535"/>
      <c r="B172" s="142" t="s">
        <v>87</v>
      </c>
      <c r="C172" s="535"/>
      <c r="D172" s="535"/>
      <c r="E172" s="535"/>
      <c r="F172" s="535"/>
      <c r="I172" s="318" t="s">
        <v>746</v>
      </c>
      <c r="K172" s="318" t="s">
        <v>765</v>
      </c>
    </row>
    <row r="173" spans="1:11" s="156" customFormat="1" ht="24.75" customHeight="1">
      <c r="A173" s="535"/>
      <c r="B173" s="556" t="s">
        <v>726</v>
      </c>
      <c r="C173" s="535"/>
      <c r="D173" s="535"/>
      <c r="E173" s="535"/>
      <c r="F173" s="535"/>
      <c r="I173" s="562">
        <v>0</v>
      </c>
      <c r="K173" s="562">
        <v>0</v>
      </c>
    </row>
    <row r="174" spans="1:11" s="156" customFormat="1" ht="24.75" customHeight="1">
      <c r="A174" s="535"/>
      <c r="B174" s="142" t="s">
        <v>88</v>
      </c>
      <c r="C174" s="535"/>
      <c r="D174" s="535"/>
      <c r="E174" s="535"/>
      <c r="F174" s="535"/>
      <c r="I174" s="558"/>
      <c r="K174" s="560"/>
    </row>
    <row r="175" spans="1:11" s="156" customFormat="1" ht="24.75" customHeight="1">
      <c r="A175" s="535"/>
      <c r="B175" s="556" t="s">
        <v>89</v>
      </c>
      <c r="C175" s="535"/>
      <c r="D175" s="535"/>
      <c r="E175" s="535"/>
      <c r="F175" s="535"/>
      <c r="I175" s="558"/>
      <c r="K175" s="560"/>
    </row>
    <row r="176" spans="1:11" s="156" customFormat="1" ht="24.75" customHeight="1">
      <c r="A176" s="535"/>
      <c r="B176" s="556" t="s">
        <v>90</v>
      </c>
      <c r="C176" s="535"/>
      <c r="D176" s="535"/>
      <c r="E176" s="535"/>
      <c r="F176" s="535"/>
      <c r="I176" s="358">
        <v>16191191.76</v>
      </c>
      <c r="J176" s="558"/>
      <c r="K176" s="358">
        <v>-436421.38</v>
      </c>
    </row>
    <row r="177" spans="1:11" s="156" customFormat="1" ht="24.75" customHeight="1" thickBot="1">
      <c r="A177" s="535"/>
      <c r="B177" s="556" t="s">
        <v>733</v>
      </c>
      <c r="C177" s="535"/>
      <c r="D177" s="535"/>
      <c r="E177" s="535"/>
      <c r="F177" s="535"/>
      <c r="I177" s="161">
        <f>SUM(I173:I176)</f>
        <v>16191191.76</v>
      </c>
      <c r="K177" s="161">
        <f>SUM(K173:K176)</f>
        <v>-436421.38</v>
      </c>
    </row>
    <row r="178" spans="1:11" s="156" customFormat="1" ht="24.75" customHeight="1" thickTop="1">
      <c r="A178" s="535"/>
      <c r="B178" s="556"/>
      <c r="C178" s="535"/>
      <c r="D178" s="535"/>
      <c r="E178" s="535"/>
      <c r="F178" s="535"/>
      <c r="I178" s="694"/>
      <c r="K178" s="694"/>
    </row>
    <row r="179" spans="1:11" s="550" customFormat="1" ht="24.75" customHeight="1">
      <c r="A179" s="547" t="s">
        <v>831</v>
      </c>
      <c r="B179" s="548"/>
      <c r="C179" s="548"/>
      <c r="D179" s="549"/>
      <c r="E179" s="549"/>
      <c r="F179" s="549"/>
      <c r="G179" s="549"/>
      <c r="H179" s="549"/>
      <c r="I179" s="549"/>
      <c r="J179" s="549"/>
      <c r="K179" s="549"/>
    </row>
    <row r="180" spans="1:11" s="550" customFormat="1" ht="24.75" customHeight="1">
      <c r="A180" s="522"/>
      <c r="B180" s="551" t="s">
        <v>650</v>
      </c>
      <c r="C180" s="551"/>
      <c r="D180" s="522"/>
      <c r="E180" s="522"/>
      <c r="F180" s="522"/>
      <c r="G180" s="522"/>
      <c r="H180" s="522"/>
      <c r="I180" s="522"/>
      <c r="J180" s="522"/>
      <c r="K180" s="522"/>
    </row>
    <row r="181" spans="1:11" s="550" customFormat="1" ht="24.75" customHeight="1">
      <c r="A181" s="551" t="s">
        <v>651</v>
      </c>
      <c r="B181" s="522"/>
      <c r="C181" s="522"/>
      <c r="D181" s="522"/>
      <c r="E181" s="522"/>
      <c r="F181" s="522"/>
      <c r="G181" s="522"/>
      <c r="H181" s="522"/>
      <c r="I181" s="522"/>
      <c r="J181" s="522"/>
      <c r="K181" s="522"/>
    </row>
    <row r="182" spans="1:12" s="343" customFormat="1" ht="24.75" customHeight="1">
      <c r="A182" s="551" t="s">
        <v>727</v>
      </c>
      <c r="B182" s="522"/>
      <c r="C182" s="522"/>
      <c r="D182" s="522"/>
      <c r="E182" s="522"/>
      <c r="F182" s="522"/>
      <c r="G182" s="522"/>
      <c r="H182" s="522"/>
      <c r="I182" s="522"/>
      <c r="J182" s="522"/>
      <c r="K182" s="522"/>
      <c r="L182" s="552"/>
    </row>
    <row r="183" s="343" customFormat="1" ht="24.75" customHeight="1">
      <c r="A183" s="343" t="s">
        <v>832</v>
      </c>
    </row>
    <row r="184" spans="1:9" s="156" customFormat="1" ht="24.75" customHeight="1">
      <c r="A184" s="343" t="s">
        <v>833</v>
      </c>
      <c r="B184" s="539"/>
      <c r="C184" s="539"/>
      <c r="D184" s="539"/>
      <c r="E184" s="539"/>
      <c r="F184" s="539"/>
      <c r="G184" s="345"/>
      <c r="I184" s="546"/>
    </row>
    <row r="185" spans="1:9" s="156" customFormat="1" ht="24.75" customHeight="1">
      <c r="A185" s="343"/>
      <c r="B185" s="539"/>
      <c r="C185" s="539"/>
      <c r="D185" s="539"/>
      <c r="E185" s="539"/>
      <c r="F185" s="539"/>
      <c r="G185" s="345"/>
      <c r="I185" s="546"/>
    </row>
    <row r="186" spans="1:9" s="156" customFormat="1" ht="24.75" customHeight="1">
      <c r="A186" s="343"/>
      <c r="B186" s="539"/>
      <c r="C186" s="539"/>
      <c r="D186" s="539"/>
      <c r="E186" s="539"/>
      <c r="F186" s="539"/>
      <c r="G186" s="345"/>
      <c r="I186" s="546"/>
    </row>
    <row r="187" spans="1:9" s="156" customFormat="1" ht="24.75" customHeight="1">
      <c r="A187" s="343"/>
      <c r="B187" s="539"/>
      <c r="C187" s="539"/>
      <c r="D187" s="539"/>
      <c r="E187" s="539"/>
      <c r="F187" s="539"/>
      <c r="G187" s="345"/>
      <c r="I187" s="546"/>
    </row>
    <row r="188" spans="1:9" s="156" customFormat="1" ht="24.75" customHeight="1">
      <c r="A188" s="343"/>
      <c r="B188" s="539"/>
      <c r="C188" s="539"/>
      <c r="D188" s="539"/>
      <c r="E188" s="539"/>
      <c r="F188" s="539"/>
      <c r="G188" s="345"/>
      <c r="I188" s="546"/>
    </row>
    <row r="189" spans="1:9" s="156" customFormat="1" ht="24.75" customHeight="1">
      <c r="A189" s="343"/>
      <c r="B189" s="539"/>
      <c r="C189" s="539"/>
      <c r="D189" s="539"/>
      <c r="E189" s="539"/>
      <c r="F189" s="539"/>
      <c r="G189" s="345"/>
      <c r="I189" s="546"/>
    </row>
    <row r="190" spans="1:9" s="156" customFormat="1" ht="24.75" customHeight="1">
      <c r="A190" s="343"/>
      <c r="B190" s="539"/>
      <c r="C190" s="539"/>
      <c r="D190" s="539"/>
      <c r="E190" s="539"/>
      <c r="F190" s="539"/>
      <c r="G190" s="345"/>
      <c r="I190" s="546"/>
    </row>
    <row r="191" spans="1:11" s="156" customFormat="1" ht="24.75" customHeight="1">
      <c r="A191" s="535"/>
      <c r="B191" s="556"/>
      <c r="C191" s="535"/>
      <c r="D191" s="535"/>
      <c r="E191" s="535"/>
      <c r="F191" s="535"/>
      <c r="I191" s="694"/>
      <c r="K191" s="694"/>
    </row>
    <row r="192" spans="1:11" s="344" customFormat="1" ht="24.75" customHeight="1">
      <c r="A192" s="513" t="s">
        <v>232</v>
      </c>
      <c r="B192" s="513"/>
      <c r="C192" s="513"/>
      <c r="D192" s="513"/>
      <c r="E192" s="513"/>
      <c r="F192" s="513"/>
      <c r="G192" s="513"/>
      <c r="H192" s="513"/>
      <c r="I192" s="513"/>
      <c r="J192" s="513"/>
      <c r="K192" s="513"/>
    </row>
    <row r="193" spans="1:11" s="344" customFormat="1" ht="24.75" customHeight="1">
      <c r="A193" s="513"/>
      <c r="B193" s="513"/>
      <c r="C193" s="513"/>
      <c r="D193" s="513"/>
      <c r="E193" s="513"/>
      <c r="F193" s="513"/>
      <c r="G193" s="513"/>
      <c r="H193" s="513"/>
      <c r="I193" s="513"/>
      <c r="J193" s="513"/>
      <c r="K193" s="513"/>
    </row>
    <row r="194" spans="1:11" s="156" customFormat="1" ht="24.75" customHeight="1">
      <c r="A194" s="563" t="s">
        <v>834</v>
      </c>
      <c r="B194" s="564"/>
      <c r="C194" s="564"/>
      <c r="D194" s="506"/>
      <c r="E194" s="506"/>
      <c r="F194" s="506"/>
      <c r="G194" s="506"/>
      <c r="H194" s="506"/>
      <c r="I194" s="506"/>
      <c r="J194" s="506"/>
      <c r="K194" s="506"/>
    </row>
    <row r="195" spans="1:11" s="156" customFormat="1" ht="24.75" customHeight="1">
      <c r="A195" s="564"/>
      <c r="B195" s="564" t="s">
        <v>597</v>
      </c>
      <c r="C195" s="564"/>
      <c r="D195" s="506"/>
      <c r="E195" s="506"/>
      <c r="F195" s="506"/>
      <c r="G195" s="506"/>
      <c r="H195" s="506"/>
      <c r="I195" s="506"/>
      <c r="J195" s="506"/>
      <c r="K195" s="506"/>
    </row>
    <row r="196" spans="1:11" s="156" customFormat="1" ht="24.75" customHeight="1">
      <c r="A196" s="506"/>
      <c r="B196" s="564"/>
      <c r="C196" s="564"/>
      <c r="D196" s="564"/>
      <c r="E196" s="833"/>
      <c r="F196" s="833"/>
      <c r="G196" s="834"/>
      <c r="H196" s="833"/>
      <c r="I196" s="826"/>
      <c r="J196" s="827"/>
      <c r="K196" s="828" t="s">
        <v>242</v>
      </c>
    </row>
    <row r="197" spans="5:12" s="550" customFormat="1" ht="24.75" customHeight="1">
      <c r="E197" s="835"/>
      <c r="F197" s="178"/>
      <c r="G197" s="882"/>
      <c r="H197" s="715"/>
      <c r="I197" s="153"/>
      <c r="J197" s="153" t="s">
        <v>233</v>
      </c>
      <c r="K197" s="829"/>
      <c r="L197" s="565"/>
    </row>
    <row r="198" spans="5:12" s="550" customFormat="1" ht="24.75" customHeight="1">
      <c r="E198" s="883"/>
      <c r="F198" s="884"/>
      <c r="G198" s="883"/>
      <c r="H198" s="883"/>
      <c r="I198" s="153"/>
      <c r="J198" s="153" t="s">
        <v>835</v>
      </c>
      <c r="K198" s="829"/>
      <c r="L198" s="565"/>
    </row>
    <row r="199" spans="3:12" s="156" customFormat="1" ht="24.75" customHeight="1">
      <c r="C199" s="564"/>
      <c r="E199" s="566"/>
      <c r="F199" s="567"/>
      <c r="G199" s="566"/>
      <c r="H199" s="567"/>
      <c r="I199" s="155"/>
      <c r="J199" s="155" t="s">
        <v>222</v>
      </c>
      <c r="K199" s="830"/>
      <c r="L199" s="568"/>
    </row>
    <row r="200" spans="3:12" s="156" customFormat="1" ht="24.75" customHeight="1">
      <c r="C200" s="564"/>
      <c r="E200" s="566"/>
      <c r="F200" s="567"/>
      <c r="G200" s="566"/>
      <c r="H200" s="567"/>
      <c r="I200" s="318" t="s">
        <v>746</v>
      </c>
      <c r="K200" s="318" t="s">
        <v>765</v>
      </c>
      <c r="L200" s="568"/>
    </row>
    <row r="201" spans="1:12" s="156" customFormat="1" ht="24.75" customHeight="1">
      <c r="A201" s="564" t="s">
        <v>171</v>
      </c>
      <c r="C201" s="564"/>
      <c r="E201" s="566"/>
      <c r="F201" s="567"/>
      <c r="G201" s="566"/>
      <c r="H201" s="567"/>
      <c r="I201" s="831">
        <v>337129739.99</v>
      </c>
      <c r="J201" s="832"/>
      <c r="K201" s="831">
        <v>365516122.68</v>
      </c>
      <c r="L201" s="568"/>
    </row>
    <row r="202" spans="1:12" s="156" customFormat="1" ht="24.75" customHeight="1">
      <c r="A202" s="564" t="s">
        <v>170</v>
      </c>
      <c r="C202" s="564"/>
      <c r="E202" s="566"/>
      <c r="F202" s="567"/>
      <c r="G202" s="569"/>
      <c r="H202" s="567"/>
      <c r="I202" s="831">
        <v>90555044.13</v>
      </c>
      <c r="J202" s="832"/>
      <c r="K202" s="831">
        <v>75112619.89</v>
      </c>
      <c r="L202" s="568"/>
    </row>
    <row r="203" spans="1:12" s="156" customFormat="1" ht="24.75" customHeight="1">
      <c r="A203" s="564" t="s">
        <v>169</v>
      </c>
      <c r="C203" s="564"/>
      <c r="E203" s="566"/>
      <c r="F203" s="567"/>
      <c r="G203" s="566"/>
      <c r="H203" s="567"/>
      <c r="I203" s="831">
        <v>16608361.74</v>
      </c>
      <c r="J203" s="832"/>
      <c r="K203" s="831">
        <v>17256026.57</v>
      </c>
      <c r="L203" s="568"/>
    </row>
    <row r="204" spans="1:12" s="156" customFormat="1" ht="24.75" customHeight="1">
      <c r="A204" s="564" t="s">
        <v>172</v>
      </c>
      <c r="C204" s="564"/>
      <c r="E204" s="566"/>
      <c r="F204" s="567"/>
      <c r="G204" s="566"/>
      <c r="H204" s="567"/>
      <c r="I204" s="831">
        <v>613127.05</v>
      </c>
      <c r="J204" s="832"/>
      <c r="K204" s="831">
        <v>466029.77</v>
      </c>
      <c r="L204" s="568"/>
    </row>
    <row r="205" spans="1:12" s="156" customFormat="1" ht="24.75" customHeight="1">
      <c r="A205" s="564" t="s">
        <v>167</v>
      </c>
      <c r="C205" s="564"/>
      <c r="E205" s="566"/>
      <c r="F205" s="567"/>
      <c r="G205" s="566"/>
      <c r="H205" s="567"/>
      <c r="I205" s="831">
        <v>13983044.37</v>
      </c>
      <c r="J205" s="832"/>
      <c r="K205" s="831">
        <v>14355304.41</v>
      </c>
      <c r="L205" s="568"/>
    </row>
    <row r="206" spans="1:12" s="156" customFormat="1" ht="24.75" customHeight="1">
      <c r="A206" s="564" t="s">
        <v>188</v>
      </c>
      <c r="C206" s="564"/>
      <c r="E206" s="566"/>
      <c r="F206" s="567"/>
      <c r="G206" s="566"/>
      <c r="H206" s="567"/>
      <c r="I206" s="831">
        <v>38815160.78</v>
      </c>
      <c r="J206" s="832"/>
      <c r="K206" s="831">
        <v>34974802.7</v>
      </c>
      <c r="L206" s="504"/>
    </row>
    <row r="207" spans="1:12" s="156" customFormat="1" ht="24.75" customHeight="1">
      <c r="A207" s="564" t="s">
        <v>168</v>
      </c>
      <c r="C207" s="564"/>
      <c r="E207" s="566"/>
      <c r="F207" s="567"/>
      <c r="G207" s="566"/>
      <c r="H207" s="567"/>
      <c r="I207" s="831">
        <v>46868036.1</v>
      </c>
      <c r="J207" s="832"/>
      <c r="K207" s="831">
        <v>43526613.28</v>
      </c>
      <c r="L207" s="504"/>
    </row>
    <row r="208" spans="1:12" s="156" customFormat="1" ht="24.75" customHeight="1">
      <c r="A208" s="564" t="s">
        <v>151</v>
      </c>
      <c r="C208" s="564"/>
      <c r="E208" s="566"/>
      <c r="F208" s="567"/>
      <c r="G208" s="566"/>
      <c r="H208" s="567"/>
      <c r="I208" s="831">
        <v>12229290.42</v>
      </c>
      <c r="J208" s="832"/>
      <c r="K208" s="831">
        <v>11857126.51</v>
      </c>
      <c r="L208" s="504"/>
    </row>
    <row r="209" spans="1:11" s="156" customFormat="1" ht="24.75" customHeight="1">
      <c r="A209" s="564" t="s">
        <v>520</v>
      </c>
      <c r="B209" s="564"/>
      <c r="C209" s="564"/>
      <c r="E209" s="504"/>
      <c r="F209" s="504"/>
      <c r="G209" s="504"/>
      <c r="H209" s="504"/>
      <c r="I209" s="831">
        <v>12588623</v>
      </c>
      <c r="J209" s="832"/>
      <c r="K209" s="831">
        <v>18303477</v>
      </c>
    </row>
    <row r="210" spans="1:11" s="156" customFormat="1" ht="24.75" customHeight="1">
      <c r="A210" s="564" t="s">
        <v>521</v>
      </c>
      <c r="B210" s="564"/>
      <c r="C210" s="564"/>
      <c r="E210" s="504"/>
      <c r="F210" s="504"/>
      <c r="G210" s="504"/>
      <c r="H210" s="504"/>
      <c r="I210" s="831">
        <v>650000</v>
      </c>
      <c r="J210" s="832"/>
      <c r="K210" s="831">
        <v>618000</v>
      </c>
    </row>
    <row r="211" spans="1:11" s="156" customFormat="1" ht="24.75" customHeight="1">
      <c r="A211" s="506"/>
      <c r="B211" s="564"/>
      <c r="C211" s="564"/>
      <c r="E211" s="504"/>
      <c r="F211" s="504"/>
      <c r="G211" s="504"/>
      <c r="H211" s="504"/>
      <c r="I211" s="831"/>
      <c r="J211" s="832"/>
      <c r="K211" s="831"/>
    </row>
    <row r="212" spans="1:8" ht="24.75" customHeight="1">
      <c r="A212" s="514" t="s">
        <v>836</v>
      </c>
      <c r="E212" s="836"/>
      <c r="F212" s="836"/>
      <c r="G212" s="836"/>
      <c r="H212" s="836"/>
    </row>
    <row r="213" spans="2:3" ht="24.75" customHeight="1">
      <c r="B213" s="348" t="s">
        <v>653</v>
      </c>
      <c r="C213" s="156"/>
    </row>
    <row r="214" spans="1:3" ht="24.75" customHeight="1">
      <c r="A214" s="156" t="s">
        <v>652</v>
      </c>
      <c r="B214" s="156"/>
      <c r="C214" s="156"/>
    </row>
    <row r="215" spans="2:3" ht="24.75" customHeight="1">
      <c r="B215" s="348"/>
      <c r="C215" s="156"/>
    </row>
    <row r="216" ht="24.75" customHeight="1">
      <c r="A216" s="514" t="s">
        <v>837</v>
      </c>
    </row>
    <row r="217" spans="2:3" ht="24.75" customHeight="1">
      <c r="B217" s="348" t="s">
        <v>654</v>
      </c>
      <c r="C217" s="156"/>
    </row>
    <row r="218" spans="1:3" ht="24.75" customHeight="1">
      <c r="A218" s="156" t="s">
        <v>655</v>
      </c>
      <c r="B218" s="156"/>
      <c r="C218" s="156"/>
    </row>
    <row r="219" spans="1:3" ht="24.75" customHeight="1">
      <c r="A219" s="156"/>
      <c r="B219" s="156"/>
      <c r="C219" s="156"/>
    </row>
    <row r="220" spans="1:9" s="343" customFormat="1" ht="24.75" customHeight="1">
      <c r="A220" s="570" t="s">
        <v>838</v>
      </c>
      <c r="B220" s="545"/>
      <c r="C220" s="545"/>
      <c r="D220" s="545"/>
      <c r="E220" s="545"/>
      <c r="F220" s="545"/>
      <c r="G220" s="545"/>
      <c r="H220" s="545"/>
      <c r="I220" s="571"/>
    </row>
    <row r="221" spans="1:9" s="572" customFormat="1" ht="24.75" customHeight="1">
      <c r="A221" s="545"/>
      <c r="B221" s="545" t="s">
        <v>656</v>
      </c>
      <c r="C221" s="545"/>
      <c r="E221" s="573"/>
      <c r="F221" s="573"/>
      <c r="G221" s="573"/>
      <c r="H221" s="573"/>
      <c r="I221" s="573"/>
    </row>
    <row r="222" spans="1:9" s="572" customFormat="1" ht="24.75" customHeight="1">
      <c r="A222" s="545" t="s">
        <v>658</v>
      </c>
      <c r="B222" s="573"/>
      <c r="C222" s="573"/>
      <c r="D222" s="573"/>
      <c r="E222" s="573"/>
      <c r="F222" s="573"/>
      <c r="G222" s="573"/>
      <c r="H222" s="573"/>
      <c r="I222" s="573"/>
    </row>
    <row r="223" spans="1:11" s="156" customFormat="1" ht="24.75" customHeight="1">
      <c r="A223" s="545" t="s">
        <v>657</v>
      </c>
      <c r="B223" s="564"/>
      <c r="C223" s="564"/>
      <c r="E223" s="574"/>
      <c r="F223" s="564"/>
      <c r="G223" s="574"/>
      <c r="I223" s="574"/>
      <c r="J223" s="564"/>
      <c r="K223" s="574"/>
    </row>
    <row r="224" spans="1:11" s="156" customFormat="1" ht="24.75" customHeight="1">
      <c r="A224" s="545"/>
      <c r="B224" s="564"/>
      <c r="C224" s="564"/>
      <c r="E224" s="574"/>
      <c r="F224" s="564"/>
      <c r="G224" s="574"/>
      <c r="I224" s="574"/>
      <c r="J224" s="564"/>
      <c r="K224" s="574"/>
    </row>
    <row r="225" spans="1:11" s="156" customFormat="1" ht="24.75" customHeight="1">
      <c r="A225" s="545"/>
      <c r="B225" s="564"/>
      <c r="C225" s="564"/>
      <c r="E225" s="574"/>
      <c r="F225" s="564"/>
      <c r="G225" s="574"/>
      <c r="I225" s="574"/>
      <c r="J225" s="564"/>
      <c r="K225" s="574"/>
    </row>
    <row r="226" spans="1:3" ht="24.75" customHeight="1">
      <c r="A226" s="156"/>
      <c r="B226" s="156"/>
      <c r="C226" s="156"/>
    </row>
    <row r="227" spans="1:3" s="343" customFormat="1" ht="24.75" customHeight="1">
      <c r="A227" s="348"/>
      <c r="B227" s="156"/>
      <c r="C227" s="156"/>
    </row>
    <row r="228" spans="1:3" s="343" customFormat="1" ht="24.75" customHeight="1">
      <c r="A228" s="348"/>
      <c r="B228" s="156"/>
      <c r="C228" s="156"/>
    </row>
    <row r="229" spans="1:3" s="343" customFormat="1" ht="24.75" customHeight="1">
      <c r="A229" s="348"/>
      <c r="B229" s="156"/>
      <c r="C229" s="156"/>
    </row>
    <row r="230" spans="1:11" s="344" customFormat="1" ht="24.75" customHeight="1">
      <c r="A230" s="513" t="s">
        <v>21</v>
      </c>
      <c r="B230" s="513"/>
      <c r="C230" s="513"/>
      <c r="D230" s="513"/>
      <c r="E230" s="513"/>
      <c r="F230" s="513"/>
      <c r="G230" s="513"/>
      <c r="H230" s="513"/>
      <c r="I230" s="513"/>
      <c r="J230" s="513"/>
      <c r="K230" s="513"/>
    </row>
    <row r="231" spans="1:3" s="343" customFormat="1" ht="24.75" customHeight="1">
      <c r="A231" s="348"/>
      <c r="B231" s="156"/>
      <c r="C231" s="156"/>
    </row>
    <row r="232" s="343" customFormat="1" ht="24.75" customHeight="1">
      <c r="A232" s="273" t="s">
        <v>839</v>
      </c>
    </row>
    <row r="233" s="343" customFormat="1" ht="24.75" customHeight="1">
      <c r="A233" s="343" t="s">
        <v>840</v>
      </c>
    </row>
    <row r="234" s="343" customFormat="1" ht="24.75" customHeight="1">
      <c r="A234" s="343" t="s">
        <v>841</v>
      </c>
    </row>
    <row r="235" s="343" customFormat="1" ht="24.75" customHeight="1">
      <c r="A235" s="343" t="s">
        <v>844</v>
      </c>
    </row>
    <row r="236" s="343" customFormat="1" ht="24.75" customHeight="1">
      <c r="A236" s="343" t="s">
        <v>842</v>
      </c>
    </row>
    <row r="237" s="343" customFormat="1" ht="24.75" customHeight="1">
      <c r="A237" s="343" t="s">
        <v>843</v>
      </c>
    </row>
    <row r="238" s="343" customFormat="1" ht="24.75" customHeight="1">
      <c r="A238" s="343" t="s">
        <v>845</v>
      </c>
    </row>
    <row r="239" s="4" customFormat="1" ht="24.75" customHeight="1">
      <c r="A239" s="4" t="s">
        <v>846</v>
      </c>
    </row>
    <row r="240" s="4" customFormat="1" ht="24.75" customHeight="1">
      <c r="A240" s="4" t="s">
        <v>700</v>
      </c>
    </row>
    <row r="241" s="4" customFormat="1" ht="24.75" customHeight="1">
      <c r="A241" s="4" t="s">
        <v>701</v>
      </c>
    </row>
    <row r="242" s="4" customFormat="1" ht="24.75" customHeight="1">
      <c r="A242" s="4" t="s">
        <v>847</v>
      </c>
    </row>
    <row r="243" s="4" customFormat="1" ht="24.75" customHeight="1">
      <c r="A243" s="4" t="s">
        <v>702</v>
      </c>
    </row>
    <row r="244" s="4" customFormat="1" ht="24.75" customHeight="1">
      <c r="A244" s="4" t="s">
        <v>703</v>
      </c>
    </row>
    <row r="245" s="4" customFormat="1" ht="24.75" customHeight="1">
      <c r="A245" s="4" t="s">
        <v>704</v>
      </c>
    </row>
    <row r="246" s="4" customFormat="1" ht="24.75" customHeight="1">
      <c r="C246" s="4" t="s">
        <v>848</v>
      </c>
    </row>
    <row r="247" s="4" customFormat="1" ht="24.75" customHeight="1">
      <c r="A247" s="4" t="s">
        <v>849</v>
      </c>
    </row>
    <row r="248" s="4" customFormat="1" ht="24.75" customHeight="1">
      <c r="A248" s="4" t="s">
        <v>850</v>
      </c>
    </row>
    <row r="249" s="4" customFormat="1" ht="24.75" customHeight="1">
      <c r="A249" s="4" t="s">
        <v>851</v>
      </c>
    </row>
    <row r="250" s="4" customFormat="1" ht="24.75" customHeight="1">
      <c r="C250" s="4" t="s">
        <v>716</v>
      </c>
    </row>
    <row r="251" s="4" customFormat="1" ht="24.75" customHeight="1">
      <c r="A251" s="4" t="s">
        <v>708</v>
      </c>
    </row>
    <row r="252" s="4" customFormat="1" ht="24.75" customHeight="1">
      <c r="A252" s="4" t="s">
        <v>734</v>
      </c>
    </row>
    <row r="253" s="4" customFormat="1" ht="24.75" customHeight="1">
      <c r="A253" s="4" t="s">
        <v>735</v>
      </c>
    </row>
    <row r="254" s="343" customFormat="1" ht="24.75" customHeight="1">
      <c r="A254" s="343" t="s">
        <v>852</v>
      </c>
    </row>
    <row r="255" s="343" customFormat="1" ht="24.75" customHeight="1">
      <c r="A255" s="343" t="s">
        <v>709</v>
      </c>
    </row>
    <row r="256" s="343" customFormat="1" ht="24.75" customHeight="1">
      <c r="A256" s="343" t="s">
        <v>710</v>
      </c>
    </row>
    <row r="257" s="343" customFormat="1" ht="24.75" customHeight="1">
      <c r="A257" s="343" t="s">
        <v>711</v>
      </c>
    </row>
    <row r="258" spans="1:3" s="343" customFormat="1" ht="24.75" customHeight="1">
      <c r="A258" s="343" t="s">
        <v>712</v>
      </c>
      <c r="C258" s="343" t="s">
        <v>857</v>
      </c>
    </row>
    <row r="259" s="343" customFormat="1" ht="24.75" customHeight="1">
      <c r="A259" s="343" t="s">
        <v>714</v>
      </c>
    </row>
    <row r="260" s="343" customFormat="1" ht="24.75" customHeight="1">
      <c r="A260" s="343" t="s">
        <v>853</v>
      </c>
    </row>
    <row r="261" spans="1:3" s="343" customFormat="1" ht="24.75" customHeight="1">
      <c r="A261" s="343" t="s">
        <v>712</v>
      </c>
      <c r="C261" s="343" t="s">
        <v>717</v>
      </c>
    </row>
    <row r="262" s="343" customFormat="1" ht="24.75" customHeight="1">
      <c r="A262" s="343" t="s">
        <v>714</v>
      </c>
    </row>
    <row r="263" s="343" customFormat="1" ht="24.75" customHeight="1">
      <c r="A263" s="343" t="s">
        <v>713</v>
      </c>
    </row>
    <row r="264" s="343" customFormat="1" ht="7.5" customHeight="1"/>
    <row r="265" s="343" customFormat="1" ht="24.75" customHeight="1">
      <c r="A265" s="343" t="s">
        <v>854</v>
      </c>
    </row>
    <row r="266" s="343" customFormat="1" ht="24.75" customHeight="1">
      <c r="A266" s="343" t="s">
        <v>855</v>
      </c>
    </row>
    <row r="267" s="343" customFormat="1" ht="24.75" customHeight="1">
      <c r="A267" s="343" t="s">
        <v>856</v>
      </c>
    </row>
    <row r="268" s="343" customFormat="1" ht="24.75" customHeight="1"/>
    <row r="269" spans="1:11" s="344" customFormat="1" ht="24.75" customHeight="1">
      <c r="A269" s="513" t="s">
        <v>22</v>
      </c>
      <c r="B269" s="513"/>
      <c r="C269" s="513"/>
      <c r="D269" s="513"/>
      <c r="E269" s="513"/>
      <c r="F269" s="513"/>
      <c r="G269" s="513"/>
      <c r="H269" s="513"/>
      <c r="I269" s="513"/>
      <c r="J269" s="513"/>
      <c r="K269" s="513"/>
    </row>
    <row r="270" spans="1:11" s="156" customFormat="1" ht="24.75" customHeight="1">
      <c r="A270" s="506"/>
      <c r="B270" s="564"/>
      <c r="C270" s="564"/>
      <c r="E270" s="574"/>
      <c r="F270" s="564"/>
      <c r="G270" s="574"/>
      <c r="I270" s="574"/>
      <c r="J270" s="564"/>
      <c r="K270" s="574"/>
    </row>
    <row r="271" s="343" customFormat="1" ht="24.75" customHeight="1">
      <c r="A271" s="273" t="s">
        <v>865</v>
      </c>
    </row>
    <row r="272" spans="1:2" s="343" customFormat="1" ht="24.75" customHeight="1">
      <c r="A272" s="508" t="s">
        <v>859</v>
      </c>
      <c r="B272" s="508"/>
    </row>
    <row r="273" spans="1:2" s="343" customFormat="1" ht="24.75" customHeight="1">
      <c r="A273" s="343" t="s">
        <v>858</v>
      </c>
      <c r="B273" s="508"/>
    </row>
    <row r="274" s="343" customFormat="1" ht="24.75" customHeight="1">
      <c r="A274" s="343" t="s">
        <v>860</v>
      </c>
    </row>
    <row r="275" s="343" customFormat="1" ht="24.75" customHeight="1">
      <c r="A275" s="343" t="s">
        <v>598</v>
      </c>
    </row>
    <row r="276" s="343" customFormat="1" ht="24.75" customHeight="1">
      <c r="K276" s="575" t="s">
        <v>397</v>
      </c>
    </row>
    <row r="277" spans="2:11" s="343" customFormat="1" ht="24.75" customHeight="1">
      <c r="B277" s="273" t="s">
        <v>550</v>
      </c>
      <c r="G277" s="576" t="s">
        <v>312</v>
      </c>
      <c r="H277" s="577"/>
      <c r="I277" s="578" t="s">
        <v>746</v>
      </c>
      <c r="J277" s="579"/>
      <c r="K277" s="578" t="s">
        <v>689</v>
      </c>
    </row>
    <row r="278" spans="2:11" s="343" customFormat="1" ht="24.75" customHeight="1">
      <c r="B278" s="581" t="s">
        <v>861</v>
      </c>
      <c r="G278" s="587" t="s">
        <v>362</v>
      </c>
      <c r="H278" s="577"/>
      <c r="I278" s="531">
        <v>152000000</v>
      </c>
      <c r="J278" s="590"/>
      <c r="K278" s="531">
        <v>0</v>
      </c>
    </row>
    <row r="279" spans="2:11" s="580" customFormat="1" ht="24.75" customHeight="1">
      <c r="B279" s="581" t="s">
        <v>602</v>
      </c>
      <c r="G279" s="509" t="s">
        <v>127</v>
      </c>
      <c r="H279" s="582"/>
      <c r="I279" s="531">
        <v>140000000</v>
      </c>
      <c r="J279" s="582"/>
      <c r="K279" s="531">
        <v>140000000</v>
      </c>
    </row>
    <row r="280" spans="2:11" s="343" customFormat="1" ht="24.75" customHeight="1">
      <c r="B280" s="583" t="s">
        <v>146</v>
      </c>
      <c r="G280" s="509" t="s">
        <v>363</v>
      </c>
      <c r="H280" s="584"/>
      <c r="I280" s="531">
        <v>43000000</v>
      </c>
      <c r="J280" s="585"/>
      <c r="K280" s="531">
        <v>43000000</v>
      </c>
    </row>
    <row r="281" spans="2:11" s="343" customFormat="1" ht="24.75" customHeight="1">
      <c r="B281" s="583" t="s">
        <v>147</v>
      </c>
      <c r="G281" s="509" t="s">
        <v>363</v>
      </c>
      <c r="H281" s="584"/>
      <c r="I281" s="531">
        <v>16000000</v>
      </c>
      <c r="J281" s="585"/>
      <c r="K281" s="531">
        <v>16000000</v>
      </c>
    </row>
    <row r="282" spans="2:11" s="343" customFormat="1" ht="24.75" customHeight="1">
      <c r="B282" s="583" t="s">
        <v>601</v>
      </c>
      <c r="G282" s="509" t="s">
        <v>363</v>
      </c>
      <c r="H282" s="584"/>
      <c r="I282" s="531">
        <v>12000000</v>
      </c>
      <c r="J282" s="585"/>
      <c r="K282" s="531">
        <v>12000000</v>
      </c>
    </row>
    <row r="283" spans="1:11" s="156" customFormat="1" ht="24.75" customHeight="1">
      <c r="A283" s="343"/>
      <c r="B283" s="583" t="s">
        <v>148</v>
      </c>
      <c r="C283" s="343"/>
      <c r="D283" s="343"/>
      <c r="E283" s="343"/>
      <c r="F283" s="343"/>
      <c r="G283" s="509" t="s">
        <v>127</v>
      </c>
      <c r="H283" s="584"/>
      <c r="I283" s="586">
        <v>5000000</v>
      </c>
      <c r="J283" s="585"/>
      <c r="K283" s="586">
        <v>5000000</v>
      </c>
    </row>
    <row r="284" spans="3:11" s="343" customFormat="1" ht="24.75" customHeight="1">
      <c r="C284" s="551" t="s">
        <v>359</v>
      </c>
      <c r="G284" s="587"/>
      <c r="H284" s="584"/>
      <c r="I284" s="588">
        <f>SUM(I278:I283)</f>
        <v>368000000</v>
      </c>
      <c r="J284" s="585"/>
      <c r="K284" s="588">
        <f>SUM(K278:K283)</f>
        <v>216000000</v>
      </c>
    </row>
    <row r="285" spans="2:11" s="343" customFormat="1" ht="24.75" customHeight="1">
      <c r="B285" s="273" t="s">
        <v>605</v>
      </c>
      <c r="F285" s="587"/>
      <c r="G285" s="576"/>
      <c r="H285" s="577"/>
      <c r="I285" s="578"/>
      <c r="J285" s="579"/>
      <c r="K285" s="578"/>
    </row>
    <row r="286" spans="2:11" s="580" customFormat="1" ht="24.75" customHeight="1">
      <c r="B286" s="581" t="s">
        <v>522</v>
      </c>
      <c r="G286" s="345" t="s">
        <v>363</v>
      </c>
      <c r="H286" s="589"/>
      <c r="I286" s="837">
        <v>35500000</v>
      </c>
      <c r="J286" s="838"/>
      <c r="K286" s="837">
        <v>35500000</v>
      </c>
    </row>
    <row r="287" spans="2:11" s="580" customFormat="1" ht="24.75" customHeight="1">
      <c r="B287" s="581" t="s">
        <v>603</v>
      </c>
      <c r="G287" s="509" t="s">
        <v>127</v>
      </c>
      <c r="H287" s="589"/>
      <c r="I287" s="837">
        <v>25200000</v>
      </c>
      <c r="J287" s="838"/>
      <c r="K287" s="837">
        <v>25200000</v>
      </c>
    </row>
    <row r="288" spans="2:11" s="580" customFormat="1" ht="24.75" customHeight="1">
      <c r="B288" s="581" t="s">
        <v>604</v>
      </c>
      <c r="G288" s="345" t="s">
        <v>485</v>
      </c>
      <c r="H288" s="589"/>
      <c r="I288" s="837">
        <v>15576480</v>
      </c>
      <c r="J288" s="838"/>
      <c r="K288" s="837">
        <v>16201125</v>
      </c>
    </row>
    <row r="289" spans="2:11" s="580" customFormat="1" ht="24.75" customHeight="1">
      <c r="B289" s="583" t="s">
        <v>149</v>
      </c>
      <c r="G289" s="587" t="s">
        <v>610</v>
      </c>
      <c r="H289" s="589"/>
      <c r="I289" s="837">
        <v>10000000</v>
      </c>
      <c r="J289" s="838"/>
      <c r="K289" s="837">
        <v>10000000</v>
      </c>
    </row>
    <row r="290" spans="2:11" s="580" customFormat="1" ht="24.75" customHeight="1">
      <c r="B290" s="583" t="s">
        <v>612</v>
      </c>
      <c r="G290" s="587" t="s">
        <v>611</v>
      </c>
      <c r="H290" s="589"/>
      <c r="I290" s="837">
        <v>9000000</v>
      </c>
      <c r="J290" s="838"/>
      <c r="K290" s="837">
        <v>9000000</v>
      </c>
    </row>
    <row r="291" spans="3:11" s="580" customFormat="1" ht="24.75" customHeight="1">
      <c r="C291" s="551" t="s">
        <v>359</v>
      </c>
      <c r="G291" s="590"/>
      <c r="H291" s="589"/>
      <c r="I291" s="591">
        <f>SUM(I286:I290)</f>
        <v>95276480</v>
      </c>
      <c r="J291" s="592"/>
      <c r="K291" s="591">
        <f>SUM(K286:K290)</f>
        <v>95901125</v>
      </c>
    </row>
    <row r="292" spans="2:11" s="580" customFormat="1" ht="24.75" customHeight="1" thickBot="1">
      <c r="B292" s="343" t="s">
        <v>413</v>
      </c>
      <c r="G292" s="590"/>
      <c r="H292" s="589"/>
      <c r="I292" s="593">
        <f>I284+I291</f>
        <v>463276480</v>
      </c>
      <c r="J292" s="589"/>
      <c r="K292" s="593">
        <f>K284+K291</f>
        <v>311901125</v>
      </c>
    </row>
    <row r="293" spans="2:11" s="580" customFormat="1" ht="24.75" customHeight="1" thickTop="1">
      <c r="B293" s="343"/>
      <c r="G293" s="590"/>
      <c r="H293" s="589"/>
      <c r="I293" s="695"/>
      <c r="J293" s="589"/>
      <c r="K293" s="695"/>
    </row>
    <row r="294" spans="1:7" ht="24.75" customHeight="1">
      <c r="A294" s="580"/>
      <c r="B294" s="343" t="s">
        <v>863</v>
      </c>
      <c r="C294" s="580"/>
      <c r="D294" s="580"/>
      <c r="E294" s="580"/>
      <c r="F294" s="580"/>
      <c r="G294" s="580"/>
    </row>
    <row r="295" spans="1:7" ht="24.75" customHeight="1">
      <c r="A295" s="343" t="s">
        <v>864</v>
      </c>
      <c r="B295" s="343"/>
      <c r="C295" s="343"/>
      <c r="D295" s="343"/>
      <c r="E295" s="343"/>
      <c r="F295" s="343"/>
      <c r="G295" s="343"/>
    </row>
    <row r="296" spans="1:7" ht="24.75" customHeight="1">
      <c r="A296" s="343"/>
      <c r="B296" s="343" t="s">
        <v>659</v>
      </c>
      <c r="C296" s="343"/>
      <c r="D296" s="343"/>
      <c r="E296" s="343"/>
      <c r="F296" s="343"/>
      <c r="G296" s="343"/>
    </row>
    <row r="297" spans="1:7" ht="24.75" customHeight="1">
      <c r="A297" s="343" t="s">
        <v>660</v>
      </c>
      <c r="B297" s="343"/>
      <c r="C297" s="343"/>
      <c r="D297" s="343"/>
      <c r="E297" s="343"/>
      <c r="F297" s="343"/>
      <c r="G297" s="343"/>
    </row>
    <row r="298" spans="1:7" ht="24.75" customHeight="1">
      <c r="A298" s="343" t="s">
        <v>661</v>
      </c>
      <c r="B298" s="343"/>
      <c r="C298" s="343"/>
      <c r="D298" s="343"/>
      <c r="E298" s="343"/>
      <c r="F298" s="343"/>
      <c r="G298" s="343"/>
    </row>
    <row r="299" spans="1:7" ht="24.75" customHeight="1">
      <c r="A299" s="343"/>
      <c r="B299" s="343"/>
      <c r="C299" s="343"/>
      <c r="D299" s="343"/>
      <c r="E299" s="343"/>
      <c r="F299" s="343"/>
      <c r="G299" s="343"/>
    </row>
    <row r="300" spans="2:3" ht="24.75" customHeight="1">
      <c r="B300" s="273" t="s">
        <v>159</v>
      </c>
      <c r="C300" s="580"/>
    </row>
    <row r="301" spans="2:7" ht="24.75" customHeight="1">
      <c r="B301" s="698" t="s">
        <v>718</v>
      </c>
      <c r="C301" s="699"/>
      <c r="D301" s="700"/>
      <c r="E301" s="700"/>
      <c r="F301" s="700"/>
      <c r="G301" s="700" t="s">
        <v>721</v>
      </c>
    </row>
    <row r="302" spans="2:7" ht="24.75" customHeight="1">
      <c r="B302" s="701" t="s">
        <v>719</v>
      </c>
      <c r="C302" s="700"/>
      <c r="D302" s="700"/>
      <c r="E302" s="700"/>
      <c r="F302" s="700"/>
      <c r="G302" s="700" t="s">
        <v>722</v>
      </c>
    </row>
    <row r="303" spans="2:7" ht="24.75" customHeight="1">
      <c r="B303" s="701" t="s">
        <v>720</v>
      </c>
      <c r="C303" s="700"/>
      <c r="D303" s="700"/>
      <c r="E303" s="700"/>
      <c r="F303" s="700"/>
      <c r="G303" s="700" t="s">
        <v>723</v>
      </c>
    </row>
    <row r="304" spans="2:7" ht="24.75" customHeight="1">
      <c r="B304" s="701"/>
      <c r="C304" s="700"/>
      <c r="D304" s="700"/>
      <c r="E304" s="700"/>
      <c r="F304" s="700"/>
      <c r="G304" s="700"/>
    </row>
    <row r="305" spans="2:7" ht="24.75" customHeight="1">
      <c r="B305" s="701"/>
      <c r="C305" s="700"/>
      <c r="D305" s="700"/>
      <c r="E305" s="700"/>
      <c r="F305" s="700"/>
      <c r="G305" s="700"/>
    </row>
    <row r="306" ht="27" customHeight="1"/>
  </sheetData>
  <sheetProtection/>
  <printOptions/>
  <pageMargins left="0.7086614173228347" right="0.1968503937007874" top="0.6299212598425197" bottom="0.4724409448818898" header="0.2362204724409449" footer="0.2362204724409449"/>
  <pageSetup horizontalDpi="600" verticalDpi="600" orientation="portrait" paperSize="9" scale="85" r:id="rId1"/>
  <rowBreaks count="5" manualBreakCount="5">
    <brk id="36" max="255" man="1"/>
    <brk id="74" max="255" man="1"/>
    <brk id="152" max="255" man="1"/>
    <brk id="229" max="11" man="1"/>
    <brk id="268" max="255" man="1"/>
  </rowBreaks>
</worksheet>
</file>

<file path=xl/worksheets/sheet9.xml><?xml version="1.0" encoding="utf-8"?>
<worksheet xmlns="http://schemas.openxmlformats.org/spreadsheetml/2006/main" xmlns:r="http://schemas.openxmlformats.org/officeDocument/2006/relationships">
  <dimension ref="A1:K134"/>
  <sheetViews>
    <sheetView zoomScaleSheetLayoutView="90" zoomScalePageLayoutView="0" workbookViewId="0" topLeftCell="A1">
      <selection activeCell="A2" sqref="A2"/>
    </sheetView>
  </sheetViews>
  <sheetFormatPr defaultColWidth="9.140625" defaultRowHeight="24.75" customHeight="1"/>
  <cols>
    <col min="1" max="1" width="7.7109375" style="596" customWidth="1"/>
    <col min="2" max="3" width="9.140625" style="596" customWidth="1"/>
    <col min="4" max="4" width="12.00390625" style="596" customWidth="1"/>
    <col min="5" max="5" width="17.421875" style="596" customWidth="1"/>
    <col min="6" max="6" width="0.9921875" style="596" customWidth="1"/>
    <col min="7" max="7" width="17.57421875" style="596" customWidth="1"/>
    <col min="8" max="8" width="1.28515625" style="596" customWidth="1"/>
    <col min="9" max="9" width="17.421875" style="596" customWidth="1"/>
    <col min="10" max="10" width="0.9921875" style="596" customWidth="1"/>
    <col min="11" max="11" width="17.57421875" style="596" customWidth="1"/>
    <col min="12" max="12" width="2.28125" style="596" customWidth="1"/>
    <col min="13" max="16384" width="9.140625" style="596" customWidth="1"/>
  </cols>
  <sheetData>
    <row r="1" spans="1:11" ht="24.75" customHeight="1">
      <c r="A1" s="595" t="s">
        <v>132</v>
      </c>
      <c r="B1" s="595"/>
      <c r="C1" s="595"/>
      <c r="D1" s="595"/>
      <c r="E1" s="595"/>
      <c r="F1" s="595"/>
      <c r="G1" s="595"/>
      <c r="H1" s="595"/>
      <c r="I1" s="595"/>
      <c r="J1" s="595"/>
      <c r="K1" s="595"/>
    </row>
    <row r="2" spans="1:11" ht="24.75" customHeight="1">
      <c r="A2" s="597"/>
      <c r="B2" s="597"/>
      <c r="C2" s="597"/>
      <c r="D2" s="597"/>
      <c r="E2" s="597"/>
      <c r="F2" s="597"/>
      <c r="G2" s="597"/>
      <c r="H2" s="597"/>
      <c r="I2" s="597"/>
      <c r="J2" s="597"/>
      <c r="K2" s="597"/>
    </row>
    <row r="3" ht="24.75" customHeight="1">
      <c r="A3" s="598" t="s">
        <v>866</v>
      </c>
    </row>
    <row r="4" spans="1:2" ht="24.75" customHeight="1">
      <c r="A4" s="596" t="s">
        <v>421</v>
      </c>
      <c r="B4" s="596" t="s">
        <v>663</v>
      </c>
    </row>
    <row r="5" ht="24.75" customHeight="1">
      <c r="A5" s="596" t="s">
        <v>662</v>
      </c>
    </row>
    <row r="6" ht="24.75" customHeight="1">
      <c r="B6" s="596" t="s">
        <v>867</v>
      </c>
    </row>
    <row r="7" ht="24.75" customHeight="1">
      <c r="A7" s="596" t="s">
        <v>174</v>
      </c>
    </row>
    <row r="8" spans="5:11" ht="24.75" customHeight="1">
      <c r="E8" s="599"/>
      <c r="F8" s="599"/>
      <c r="G8" s="599"/>
      <c r="H8" s="352"/>
      <c r="I8" s="599"/>
      <c r="J8" s="352"/>
      <c r="K8" s="600" t="s">
        <v>397</v>
      </c>
    </row>
    <row r="9" spans="5:11" ht="24.75" customHeight="1">
      <c r="E9" s="330"/>
      <c r="F9" s="330"/>
      <c r="G9" s="330"/>
      <c r="H9" s="352"/>
      <c r="I9" s="895" t="s">
        <v>243</v>
      </c>
      <c r="J9" s="895"/>
      <c r="K9" s="895"/>
    </row>
    <row r="10" spans="5:11" ht="24.75" customHeight="1">
      <c r="E10" s="330"/>
      <c r="F10" s="330"/>
      <c r="G10" s="330"/>
      <c r="H10" s="352"/>
      <c r="I10" s="601"/>
      <c r="J10" s="601" t="s">
        <v>225</v>
      </c>
      <c r="K10" s="601"/>
    </row>
    <row r="11" spans="5:11" ht="24.75" customHeight="1">
      <c r="E11" s="601"/>
      <c r="F11" s="601"/>
      <c r="G11" s="601"/>
      <c r="H11" s="352"/>
      <c r="I11" s="896" t="s">
        <v>224</v>
      </c>
      <c r="J11" s="896"/>
      <c r="K11" s="896"/>
    </row>
    <row r="12" spans="1:11" s="352" customFormat="1" ht="24.75" customHeight="1">
      <c r="A12" s="598" t="s">
        <v>253</v>
      </c>
      <c r="B12" s="564"/>
      <c r="C12" s="564"/>
      <c r="D12" s="564"/>
      <c r="E12" s="603"/>
      <c r="F12" s="604"/>
      <c r="G12" s="603"/>
      <c r="H12" s="351"/>
      <c r="I12" s="605" t="s">
        <v>746</v>
      </c>
      <c r="J12" s="606"/>
      <c r="K12" s="605" t="s">
        <v>689</v>
      </c>
    </row>
    <row r="13" spans="2:11" ht="24.75" customHeight="1">
      <c r="B13" s="607" t="s">
        <v>143</v>
      </c>
      <c r="E13" s="608"/>
      <c r="F13" s="609"/>
      <c r="G13" s="609"/>
      <c r="H13" s="609"/>
      <c r="I13" s="610">
        <v>219802186.55</v>
      </c>
      <c r="J13" s="609"/>
      <c r="K13" s="610">
        <v>172457582.5</v>
      </c>
    </row>
    <row r="14" spans="2:11" ht="24.75" customHeight="1">
      <c r="B14" s="607" t="s">
        <v>144</v>
      </c>
      <c r="E14" s="608"/>
      <c r="F14" s="609"/>
      <c r="G14" s="609"/>
      <c r="H14" s="609"/>
      <c r="I14" s="610">
        <v>195463036.52</v>
      </c>
      <c r="J14" s="609"/>
      <c r="K14" s="610">
        <v>163090204.96</v>
      </c>
    </row>
    <row r="15" spans="2:11" ht="24.75" customHeight="1">
      <c r="B15" s="607" t="s">
        <v>145</v>
      </c>
      <c r="E15" s="609"/>
      <c r="F15" s="609"/>
      <c r="G15" s="609"/>
      <c r="H15" s="609"/>
      <c r="I15" s="610">
        <v>61155685.31</v>
      </c>
      <c r="J15" s="609"/>
      <c r="K15" s="610">
        <v>56750796.96</v>
      </c>
    </row>
    <row r="16" spans="5:11" ht="24.75" customHeight="1">
      <c r="E16" s="609"/>
      <c r="F16" s="609"/>
      <c r="G16" s="609"/>
      <c r="H16" s="609"/>
      <c r="I16" s="612"/>
      <c r="J16" s="609"/>
      <c r="K16" s="609"/>
    </row>
    <row r="17" spans="5:11" ht="24.75" customHeight="1">
      <c r="E17" s="599"/>
      <c r="F17" s="599"/>
      <c r="G17" s="600"/>
      <c r="H17" s="352"/>
      <c r="I17" s="599"/>
      <c r="J17" s="599"/>
      <c r="K17" s="600" t="s">
        <v>397</v>
      </c>
    </row>
    <row r="18" spans="5:11" ht="24.75" customHeight="1">
      <c r="E18" s="895" t="s">
        <v>205</v>
      </c>
      <c r="F18" s="895"/>
      <c r="G18" s="895"/>
      <c r="H18" s="519"/>
      <c r="I18" s="613"/>
      <c r="J18" s="613"/>
      <c r="K18" s="613"/>
    </row>
    <row r="19" spans="5:11" ht="24.75" customHeight="1">
      <c r="E19" s="895" t="s">
        <v>211</v>
      </c>
      <c r="F19" s="895"/>
      <c r="G19" s="895"/>
      <c r="H19" s="519"/>
      <c r="I19" s="613"/>
      <c r="J19" s="613"/>
      <c r="K19" s="613"/>
    </row>
    <row r="20" spans="5:11" ht="24.75" customHeight="1">
      <c r="E20" s="895" t="s">
        <v>130</v>
      </c>
      <c r="F20" s="895"/>
      <c r="G20" s="895"/>
      <c r="H20" s="519"/>
      <c r="I20" s="614"/>
      <c r="J20" s="614"/>
      <c r="K20" s="614"/>
    </row>
    <row r="21" spans="5:11" ht="24.75" customHeight="1">
      <c r="E21" s="602"/>
      <c r="F21" s="602" t="s">
        <v>222</v>
      </c>
      <c r="G21" s="602"/>
      <c r="H21" s="352"/>
      <c r="I21" s="897" t="s">
        <v>449</v>
      </c>
      <c r="J21" s="897"/>
      <c r="K21" s="897"/>
    </row>
    <row r="22" spans="1:8" s="352" customFormat="1" ht="24.75" customHeight="1">
      <c r="A22" s="615"/>
      <c r="B22" s="564"/>
      <c r="C22" s="564"/>
      <c r="D22" s="564"/>
      <c r="E22" s="605" t="s">
        <v>746</v>
      </c>
      <c r="F22" s="606"/>
      <c r="G22" s="605" t="s">
        <v>765</v>
      </c>
      <c r="H22" s="351"/>
    </row>
    <row r="23" spans="1:8" ht="24.75" customHeight="1">
      <c r="A23" s="598" t="s">
        <v>450</v>
      </c>
      <c r="E23" s="616"/>
      <c r="F23" s="616"/>
      <c r="G23" s="616"/>
      <c r="H23" s="609"/>
    </row>
    <row r="24" spans="2:9" ht="24.75" customHeight="1">
      <c r="B24" s="596" t="s">
        <v>255</v>
      </c>
      <c r="E24" s="696">
        <v>373764150.87</v>
      </c>
      <c r="F24" s="617"/>
      <c r="G24" s="611">
        <v>385965750.24</v>
      </c>
      <c r="H24" s="618"/>
      <c r="I24" s="596" t="s">
        <v>451</v>
      </c>
    </row>
    <row r="25" spans="6:9" ht="24.75" customHeight="1">
      <c r="F25" s="619"/>
      <c r="G25" s="620"/>
      <c r="H25" s="618"/>
      <c r="I25" s="596" t="s">
        <v>452</v>
      </c>
    </row>
    <row r="26" spans="6:9" ht="24.75" customHeight="1">
      <c r="F26" s="619"/>
      <c r="G26" s="620"/>
      <c r="H26" s="618"/>
      <c r="I26" s="596" t="s">
        <v>453</v>
      </c>
    </row>
    <row r="27" spans="6:9" ht="24.75" customHeight="1">
      <c r="F27" s="619"/>
      <c r="G27" s="620"/>
      <c r="H27" s="618"/>
      <c r="I27" s="596" t="s">
        <v>454</v>
      </c>
    </row>
    <row r="28" spans="2:9" ht="24.75" customHeight="1">
      <c r="B28" s="596" t="s">
        <v>258</v>
      </c>
      <c r="E28" s="696">
        <v>31489343.35</v>
      </c>
      <c r="F28" s="619"/>
      <c r="G28" s="611">
        <v>29297760.77</v>
      </c>
      <c r="H28" s="618"/>
      <c r="I28" s="596" t="s">
        <v>455</v>
      </c>
    </row>
    <row r="29" spans="2:9" ht="24.75" customHeight="1">
      <c r="B29" s="693" t="s">
        <v>705</v>
      </c>
      <c r="E29" s="696">
        <v>20867246.39</v>
      </c>
      <c r="F29" s="619"/>
      <c r="G29" s="611">
        <v>19269571.66</v>
      </c>
      <c r="H29" s="618"/>
      <c r="I29" s="596" t="s">
        <v>706</v>
      </c>
    </row>
    <row r="30" spans="2:9" ht="24.75" customHeight="1">
      <c r="B30" s="693"/>
      <c r="E30" s="696"/>
      <c r="F30" s="619"/>
      <c r="G30" s="611"/>
      <c r="H30" s="618"/>
      <c r="I30" s="596" t="s">
        <v>707</v>
      </c>
    </row>
    <row r="31" spans="2:9" ht="24.75" customHeight="1">
      <c r="B31" s="596" t="s">
        <v>256</v>
      </c>
      <c r="E31" s="696">
        <v>16571050.18</v>
      </c>
      <c r="F31" s="624"/>
      <c r="G31" s="623">
        <v>16742112.13</v>
      </c>
      <c r="H31" s="618"/>
      <c r="I31" s="596" t="s">
        <v>599</v>
      </c>
    </row>
    <row r="32" spans="2:9" ht="24.75" customHeight="1">
      <c r="B32" s="596" t="s">
        <v>259</v>
      </c>
      <c r="E32" s="611">
        <v>15839159.45</v>
      </c>
      <c r="F32" s="617"/>
      <c r="G32" s="611">
        <v>15390298.75</v>
      </c>
      <c r="H32" s="618"/>
      <c r="I32" s="596" t="s">
        <v>456</v>
      </c>
    </row>
    <row r="33" spans="5:9" ht="24.75" customHeight="1">
      <c r="E33" s="620"/>
      <c r="F33" s="625"/>
      <c r="G33" s="620"/>
      <c r="H33" s="618"/>
      <c r="I33" s="596" t="s">
        <v>457</v>
      </c>
    </row>
    <row r="34" spans="2:9" ht="24.75" customHeight="1">
      <c r="B34" s="682" t="s">
        <v>261</v>
      </c>
      <c r="E34" s="689">
        <v>7212122.83</v>
      </c>
      <c r="F34" s="624"/>
      <c r="G34" s="623">
        <v>8361661.59</v>
      </c>
      <c r="H34" s="618"/>
      <c r="I34" s="596" t="s">
        <v>458</v>
      </c>
    </row>
    <row r="35" spans="5:9" ht="24.75" customHeight="1">
      <c r="E35" s="627"/>
      <c r="F35" s="628"/>
      <c r="G35" s="627"/>
      <c r="H35" s="609"/>
      <c r="I35" s="596" t="s">
        <v>459</v>
      </c>
    </row>
    <row r="36" spans="5:9" ht="24.75" customHeight="1">
      <c r="E36" s="627"/>
      <c r="F36" s="628"/>
      <c r="G36" s="627"/>
      <c r="H36" s="609"/>
      <c r="I36" s="596" t="s">
        <v>460</v>
      </c>
    </row>
    <row r="37" spans="2:9" ht="24.75" customHeight="1">
      <c r="B37" s="596" t="s">
        <v>6</v>
      </c>
      <c r="E37" s="629">
        <v>7003234.04</v>
      </c>
      <c r="F37" s="630"/>
      <c r="G37" s="629">
        <v>7200811.12</v>
      </c>
      <c r="H37" s="609"/>
      <c r="I37" s="596" t="s">
        <v>7</v>
      </c>
    </row>
    <row r="38" spans="5:9" ht="24.75" customHeight="1">
      <c r="E38" s="620"/>
      <c r="F38" s="625"/>
      <c r="G38" s="359"/>
      <c r="H38" s="618"/>
      <c r="I38" s="631" t="s">
        <v>8</v>
      </c>
    </row>
    <row r="39" spans="5:11" ht="24.75" customHeight="1">
      <c r="E39" s="633"/>
      <c r="F39" s="630"/>
      <c r="G39" s="633"/>
      <c r="H39" s="609"/>
      <c r="I39" s="607"/>
      <c r="J39" s="634"/>
      <c r="K39" s="631"/>
    </row>
    <row r="40" spans="1:11" ht="24.75" customHeight="1">
      <c r="A40" s="595" t="s">
        <v>896</v>
      </c>
      <c r="B40" s="595"/>
      <c r="C40" s="595"/>
      <c r="D40" s="595"/>
      <c r="E40" s="595"/>
      <c r="F40" s="595"/>
      <c r="G40" s="595"/>
      <c r="H40" s="595"/>
      <c r="I40" s="595"/>
      <c r="J40" s="595"/>
      <c r="K40" s="595"/>
    </row>
    <row r="41" spans="5:11" ht="24.75" customHeight="1">
      <c r="E41" s="609"/>
      <c r="F41" s="609"/>
      <c r="G41" s="609"/>
      <c r="H41" s="609"/>
      <c r="I41" s="609"/>
      <c r="J41" s="609"/>
      <c r="K41" s="609"/>
    </row>
    <row r="42" spans="1:11" ht="24.75" customHeight="1">
      <c r="A42" s="598" t="s">
        <v>877</v>
      </c>
      <c r="E42" s="609"/>
      <c r="F42" s="609"/>
      <c r="G42" s="609"/>
      <c r="H42" s="609"/>
      <c r="I42" s="609"/>
      <c r="J42" s="609"/>
      <c r="K42" s="609"/>
    </row>
    <row r="43" spans="5:11" ht="24.75" customHeight="1">
      <c r="E43" s="609"/>
      <c r="F43" s="609"/>
      <c r="G43" s="609"/>
      <c r="H43" s="609"/>
      <c r="I43" s="609"/>
      <c r="J43" s="609"/>
      <c r="K43" s="609"/>
    </row>
    <row r="44" spans="5:11" ht="24.75" customHeight="1">
      <c r="E44" s="599"/>
      <c r="F44" s="599"/>
      <c r="G44" s="600"/>
      <c r="H44" s="352"/>
      <c r="I44" s="599"/>
      <c r="J44" s="599"/>
      <c r="K44" s="600" t="s">
        <v>397</v>
      </c>
    </row>
    <row r="45" spans="5:11" ht="24.75" customHeight="1">
      <c r="E45" s="895" t="s">
        <v>205</v>
      </c>
      <c r="F45" s="895"/>
      <c r="G45" s="895"/>
      <c r="H45" s="519"/>
      <c r="I45" s="613"/>
      <c r="J45" s="613"/>
      <c r="K45" s="613"/>
    </row>
    <row r="46" spans="5:11" ht="24.75" customHeight="1">
      <c r="E46" s="895" t="s">
        <v>211</v>
      </c>
      <c r="F46" s="895"/>
      <c r="G46" s="895"/>
      <c r="H46" s="519"/>
      <c r="I46" s="613"/>
      <c r="J46" s="613"/>
      <c r="K46" s="613"/>
    </row>
    <row r="47" spans="5:11" ht="24.75" customHeight="1">
      <c r="E47" s="895" t="s">
        <v>130</v>
      </c>
      <c r="F47" s="895"/>
      <c r="G47" s="895"/>
      <c r="H47" s="626"/>
      <c r="I47" s="898"/>
      <c r="J47" s="898"/>
      <c r="K47" s="898"/>
    </row>
    <row r="48" spans="5:11" ht="24.75" customHeight="1">
      <c r="E48" s="602"/>
      <c r="F48" s="602" t="s">
        <v>222</v>
      </c>
      <c r="G48" s="602"/>
      <c r="H48" s="352"/>
      <c r="I48" s="897" t="s">
        <v>449</v>
      </c>
      <c r="J48" s="897"/>
      <c r="K48" s="897"/>
    </row>
    <row r="49" spans="1:8" s="352" customFormat="1" ht="24.75" customHeight="1">
      <c r="A49" s="615"/>
      <c r="B49" s="564"/>
      <c r="C49" s="564"/>
      <c r="D49" s="564"/>
      <c r="E49" s="605" t="s">
        <v>746</v>
      </c>
      <c r="F49" s="606"/>
      <c r="G49" s="605" t="s">
        <v>765</v>
      </c>
      <c r="H49" s="351"/>
    </row>
    <row r="50" spans="1:8" ht="24.75" customHeight="1">
      <c r="A50" s="598" t="s">
        <v>179</v>
      </c>
      <c r="E50" s="616"/>
      <c r="F50" s="616"/>
      <c r="G50" s="616"/>
      <c r="H50" s="609"/>
    </row>
    <row r="51" spans="2:11" ht="24.75" customHeight="1">
      <c r="B51" s="596" t="s">
        <v>692</v>
      </c>
      <c r="E51" s="633"/>
      <c r="F51" s="630"/>
      <c r="G51" s="633"/>
      <c r="H51" s="609"/>
      <c r="I51" s="607"/>
      <c r="J51" s="634"/>
      <c r="K51" s="631"/>
    </row>
    <row r="52" spans="2:11" ht="24.75" customHeight="1">
      <c r="B52" s="596" t="s">
        <v>693</v>
      </c>
      <c r="E52" s="633">
        <v>6825000</v>
      </c>
      <c r="F52" s="630"/>
      <c r="G52" s="633">
        <v>0</v>
      </c>
      <c r="H52" s="609"/>
      <c r="I52" s="607" t="s">
        <v>9</v>
      </c>
      <c r="J52" s="634"/>
      <c r="K52" s="631"/>
    </row>
    <row r="53" spans="2:9" ht="24.75" customHeight="1">
      <c r="B53" s="596" t="s">
        <v>257</v>
      </c>
      <c r="E53" s="611">
        <v>4609620.37</v>
      </c>
      <c r="F53" s="617"/>
      <c r="G53" s="611">
        <v>4100250</v>
      </c>
      <c r="H53" s="681"/>
      <c r="I53" s="596" t="s">
        <v>533</v>
      </c>
    </row>
    <row r="54" spans="2:9" ht="24.75" customHeight="1">
      <c r="B54" s="596" t="s">
        <v>176</v>
      </c>
      <c r="E54" s="621">
        <v>629000</v>
      </c>
      <c r="F54" s="622"/>
      <c r="G54" s="621">
        <v>827051.41</v>
      </c>
      <c r="H54" s="681"/>
      <c r="I54" s="596" t="s">
        <v>534</v>
      </c>
    </row>
    <row r="55" spans="2:9" ht="24.75" customHeight="1">
      <c r="B55" s="596" t="s">
        <v>254</v>
      </c>
      <c r="E55" s="611">
        <v>371849.41</v>
      </c>
      <c r="F55" s="617"/>
      <c r="G55" s="611">
        <v>139089.77</v>
      </c>
      <c r="H55" s="632"/>
      <c r="I55" s="596" t="s">
        <v>868</v>
      </c>
    </row>
    <row r="56" spans="5:11" s="636" customFormat="1" ht="13.5" customHeight="1">
      <c r="E56" s="839"/>
      <c r="F56" s="839"/>
      <c r="G56" s="840"/>
      <c r="H56" s="351"/>
      <c r="I56" s="839"/>
      <c r="J56" s="839"/>
      <c r="K56" s="840"/>
    </row>
    <row r="57" spans="2:11" ht="24.75" customHeight="1">
      <c r="B57" s="841"/>
      <c r="C57" s="841"/>
      <c r="D57" s="841"/>
      <c r="E57" s="842"/>
      <c r="F57" s="843"/>
      <c r="G57" s="844"/>
      <c r="H57" s="845"/>
      <c r="I57" s="842"/>
      <c r="J57" s="843"/>
      <c r="K57" s="846" t="s">
        <v>397</v>
      </c>
    </row>
    <row r="58" spans="2:11" ht="24.75" customHeight="1">
      <c r="B58" s="841"/>
      <c r="C58" s="841"/>
      <c r="D58" s="841"/>
      <c r="E58" s="847"/>
      <c r="F58" s="848" t="s">
        <v>85</v>
      </c>
      <c r="G58" s="849"/>
      <c r="H58" s="849"/>
      <c r="I58" s="848"/>
      <c r="J58" s="848"/>
      <c r="K58" s="849"/>
    </row>
    <row r="59" spans="2:11" ht="24.75" customHeight="1">
      <c r="B59" s="841"/>
      <c r="C59" s="841"/>
      <c r="D59" s="841"/>
      <c r="E59" s="847"/>
      <c r="F59" s="848" t="s">
        <v>211</v>
      </c>
      <c r="G59" s="849"/>
      <c r="H59" s="849"/>
      <c r="I59" s="849"/>
      <c r="J59" s="848" t="s">
        <v>224</v>
      </c>
      <c r="K59" s="849"/>
    </row>
    <row r="60" spans="2:11" ht="24.75" customHeight="1">
      <c r="B60" s="850"/>
      <c r="C60" s="850"/>
      <c r="D60" s="850"/>
      <c r="E60" s="851"/>
      <c r="F60" s="852" t="s">
        <v>222</v>
      </c>
      <c r="G60" s="851"/>
      <c r="H60" s="853"/>
      <c r="I60" s="851"/>
      <c r="J60" s="852" t="s">
        <v>222</v>
      </c>
      <c r="K60" s="851"/>
    </row>
    <row r="61" spans="2:11" ht="24.75" customHeight="1">
      <c r="B61" s="841"/>
      <c r="C61" s="841"/>
      <c r="D61" s="841"/>
      <c r="E61" s="854" t="s">
        <v>746</v>
      </c>
      <c r="F61" s="855"/>
      <c r="G61" s="854" t="s">
        <v>765</v>
      </c>
      <c r="H61" s="856"/>
      <c r="I61" s="854" t="s">
        <v>746</v>
      </c>
      <c r="J61" s="855"/>
      <c r="K61" s="854" t="s">
        <v>765</v>
      </c>
    </row>
    <row r="62" spans="2:11" ht="24.75" customHeight="1">
      <c r="B62" s="841" t="s">
        <v>260</v>
      </c>
      <c r="C62" s="841"/>
      <c r="D62" s="841"/>
      <c r="E62" s="857">
        <v>105836992.55</v>
      </c>
      <c r="F62" s="841"/>
      <c r="G62" s="857">
        <v>214429109.64</v>
      </c>
      <c r="H62" s="841"/>
      <c r="I62" s="858">
        <v>145358572.05</v>
      </c>
      <c r="J62" s="841"/>
      <c r="K62" s="858">
        <v>214802069.64</v>
      </c>
    </row>
    <row r="63" spans="5:8" s="636" customFormat="1" ht="13.5" customHeight="1">
      <c r="E63" s="611"/>
      <c r="F63" s="619"/>
      <c r="G63" s="611"/>
      <c r="H63" s="639"/>
    </row>
    <row r="64" spans="1:11" ht="24.75" customHeight="1">
      <c r="A64" s="683"/>
      <c r="B64" s="684" t="s">
        <v>869</v>
      </c>
      <c r="C64" s="684"/>
      <c r="D64" s="684"/>
      <c r="E64" s="637"/>
      <c r="F64" s="637"/>
      <c r="G64" s="637"/>
      <c r="H64" s="684"/>
      <c r="I64" s="637"/>
      <c r="J64" s="637"/>
      <c r="K64" s="637"/>
    </row>
    <row r="65" spans="1:11" ht="24.75" customHeight="1">
      <c r="A65" s="684" t="s">
        <v>870</v>
      </c>
      <c r="B65" s="684"/>
      <c r="C65" s="684"/>
      <c r="D65" s="684"/>
      <c r="E65" s="637"/>
      <c r="F65" s="637"/>
      <c r="G65" s="637"/>
      <c r="H65" s="684"/>
      <c r="I65" s="637"/>
      <c r="J65" s="637"/>
      <c r="K65" s="637"/>
    </row>
    <row r="66" spans="1:11" ht="24.75" customHeight="1">
      <c r="A66" s="684" t="s">
        <v>871</v>
      </c>
      <c r="B66" s="684"/>
      <c r="C66" s="684"/>
      <c r="D66" s="684"/>
      <c r="E66" s="637"/>
      <c r="F66" s="637"/>
      <c r="G66" s="637"/>
      <c r="H66" s="684"/>
      <c r="I66" s="637"/>
      <c r="J66" s="637"/>
      <c r="K66" s="637"/>
    </row>
    <row r="67" spans="1:11" ht="13.5" customHeight="1">
      <c r="A67" s="684"/>
      <c r="B67" s="684"/>
      <c r="C67" s="684"/>
      <c r="D67" s="684"/>
      <c r="E67" s="637"/>
      <c r="F67" s="637"/>
      <c r="G67" s="637"/>
      <c r="H67" s="684"/>
      <c r="I67" s="637"/>
      <c r="J67" s="637"/>
      <c r="K67" s="637"/>
    </row>
    <row r="68" spans="5:11" ht="24.75" customHeight="1">
      <c r="E68" s="599"/>
      <c r="F68" s="599"/>
      <c r="G68" s="600"/>
      <c r="H68" s="352"/>
      <c r="I68" s="599"/>
      <c r="J68" s="599"/>
      <c r="K68" s="600" t="s">
        <v>397</v>
      </c>
    </row>
    <row r="69" spans="1:11" s="352" customFormat="1" ht="24.75" customHeight="1">
      <c r="A69" s="596"/>
      <c r="B69" s="596"/>
      <c r="C69" s="596"/>
      <c r="D69" s="596"/>
      <c r="E69" s="895" t="s">
        <v>205</v>
      </c>
      <c r="F69" s="895"/>
      <c r="G69" s="895"/>
      <c r="H69" s="519"/>
      <c r="I69" s="613"/>
      <c r="J69" s="613"/>
      <c r="K69" s="613"/>
    </row>
    <row r="70" spans="5:11" ht="24.75" customHeight="1">
      <c r="E70" s="895" t="s">
        <v>211</v>
      </c>
      <c r="F70" s="895"/>
      <c r="G70" s="895"/>
      <c r="H70" s="519"/>
      <c r="I70" s="613"/>
      <c r="J70" s="613"/>
      <c r="K70" s="613"/>
    </row>
    <row r="71" spans="1:11" s="360" customFormat="1" ht="24.75" customHeight="1">
      <c r="A71" s="596"/>
      <c r="B71" s="596"/>
      <c r="C71" s="596"/>
      <c r="D71" s="596"/>
      <c r="E71" s="895" t="s">
        <v>130</v>
      </c>
      <c r="F71" s="895"/>
      <c r="G71" s="895"/>
      <c r="H71" s="626"/>
      <c r="I71" s="898"/>
      <c r="J71" s="898"/>
      <c r="K71" s="898"/>
    </row>
    <row r="72" spans="1:11" s="360" customFormat="1" ht="24.75" customHeight="1">
      <c r="A72" s="596"/>
      <c r="B72" s="596"/>
      <c r="C72" s="596"/>
      <c r="D72" s="596"/>
      <c r="E72" s="602"/>
      <c r="F72" s="602" t="s">
        <v>222</v>
      </c>
      <c r="G72" s="602"/>
      <c r="H72" s="352"/>
      <c r="I72" s="897" t="s">
        <v>449</v>
      </c>
      <c r="J72" s="897"/>
      <c r="K72" s="897"/>
    </row>
    <row r="73" spans="1:11" s="360" customFormat="1" ht="24.75" customHeight="1">
      <c r="A73" s="615"/>
      <c r="B73" s="564"/>
      <c r="C73" s="564"/>
      <c r="D73" s="564"/>
      <c r="E73" s="854" t="s">
        <v>746</v>
      </c>
      <c r="F73" s="855"/>
      <c r="G73" s="854" t="s">
        <v>765</v>
      </c>
      <c r="H73" s="351"/>
      <c r="I73" s="352"/>
      <c r="J73" s="352"/>
      <c r="K73" s="352"/>
    </row>
    <row r="74" spans="1:11" s="360" customFormat="1" ht="24.75" customHeight="1">
      <c r="A74" s="598" t="s">
        <v>434</v>
      </c>
      <c r="B74" s="640"/>
      <c r="C74" s="640"/>
      <c r="D74" s="640"/>
      <c r="E74" s="329"/>
      <c r="F74" s="329"/>
      <c r="G74" s="329"/>
      <c r="H74" s="596"/>
      <c r="I74" s="596"/>
      <c r="J74" s="596"/>
      <c r="K74" s="596"/>
    </row>
    <row r="75" spans="2:9" s="360" customFormat="1" ht="24.75" customHeight="1">
      <c r="B75" s="360" t="s">
        <v>435</v>
      </c>
      <c r="E75" s="611">
        <v>412113077.79</v>
      </c>
      <c r="F75" s="617"/>
      <c r="G75" s="611">
        <v>426070337.03</v>
      </c>
      <c r="H75" s="639"/>
      <c r="I75" s="360" t="s">
        <v>10</v>
      </c>
    </row>
    <row r="76" spans="6:9" s="360" customFormat="1" ht="24.75" customHeight="1">
      <c r="F76" s="638"/>
      <c r="G76" s="359"/>
      <c r="H76" s="639"/>
      <c r="I76" s="360" t="s">
        <v>11</v>
      </c>
    </row>
    <row r="77" spans="6:9" s="360" customFormat="1" ht="24.75" customHeight="1">
      <c r="F77" s="638"/>
      <c r="G77" s="359"/>
      <c r="H77" s="639"/>
      <c r="I77" s="360" t="s">
        <v>166</v>
      </c>
    </row>
    <row r="78" spans="2:9" s="360" customFormat="1" ht="24.75" customHeight="1">
      <c r="B78" s="360" t="s">
        <v>398</v>
      </c>
      <c r="E78" s="697">
        <v>27096298.64</v>
      </c>
      <c r="F78" s="638"/>
      <c r="G78" s="359">
        <v>23290655.59</v>
      </c>
      <c r="H78" s="639"/>
      <c r="I78" s="360" t="s">
        <v>19</v>
      </c>
    </row>
    <row r="79" spans="6:9" s="360" customFormat="1" ht="24.75" customHeight="1">
      <c r="F79" s="638"/>
      <c r="G79" s="359"/>
      <c r="H79" s="639"/>
      <c r="I79" s="360" t="s">
        <v>20</v>
      </c>
    </row>
    <row r="80" spans="6:8" s="360" customFormat="1" ht="24.75" customHeight="1">
      <c r="F80" s="638"/>
      <c r="G80" s="359"/>
      <c r="H80" s="639"/>
    </row>
    <row r="81" spans="1:11" s="352" customFormat="1" ht="24.75" customHeight="1">
      <c r="A81" s="595" t="s">
        <v>897</v>
      </c>
      <c r="B81" s="595"/>
      <c r="C81" s="595"/>
      <c r="D81" s="595"/>
      <c r="E81" s="595"/>
      <c r="F81" s="595"/>
      <c r="G81" s="595"/>
      <c r="H81" s="595"/>
      <c r="I81" s="595"/>
      <c r="J81" s="595"/>
      <c r="K81" s="595"/>
    </row>
    <row r="82" spans="1:11" s="352" customFormat="1" ht="24.75" customHeight="1">
      <c r="A82" s="597"/>
      <c r="B82" s="597"/>
      <c r="C82" s="597"/>
      <c r="D82" s="597"/>
      <c r="E82" s="597"/>
      <c r="F82" s="597"/>
      <c r="G82" s="597"/>
      <c r="H82" s="597"/>
      <c r="I82" s="597"/>
      <c r="J82" s="597"/>
      <c r="K82" s="597"/>
    </row>
    <row r="83" spans="1:11" s="360" customFormat="1" ht="24.75" customHeight="1">
      <c r="A83" s="598" t="s">
        <v>877</v>
      </c>
      <c r="B83" s="596"/>
      <c r="C83" s="596"/>
      <c r="D83" s="596"/>
      <c r="E83" s="635"/>
      <c r="F83" s="635"/>
      <c r="G83" s="635"/>
      <c r="H83" s="635"/>
      <c r="I83" s="635"/>
      <c r="J83" s="635"/>
      <c r="K83" s="635"/>
    </row>
    <row r="84" spans="5:11" ht="24.75" customHeight="1">
      <c r="E84" s="599"/>
      <c r="F84" s="599"/>
      <c r="G84" s="600"/>
      <c r="H84" s="352"/>
      <c r="I84" s="599"/>
      <c r="J84" s="599"/>
      <c r="K84" s="600" t="s">
        <v>397</v>
      </c>
    </row>
    <row r="85" spans="1:11" s="352" customFormat="1" ht="24.75" customHeight="1">
      <c r="A85" s="596"/>
      <c r="B85" s="596"/>
      <c r="C85" s="596"/>
      <c r="D85" s="596"/>
      <c r="E85" s="895" t="s">
        <v>205</v>
      </c>
      <c r="F85" s="895"/>
      <c r="G85" s="895"/>
      <c r="H85" s="519"/>
      <c r="I85" s="613"/>
      <c r="J85" s="613"/>
      <c r="K85" s="613"/>
    </row>
    <row r="86" spans="5:11" ht="24.75" customHeight="1">
      <c r="E86" s="895" t="s">
        <v>211</v>
      </c>
      <c r="F86" s="895"/>
      <c r="G86" s="895"/>
      <c r="H86" s="519"/>
      <c r="I86" s="613"/>
      <c r="J86" s="613"/>
      <c r="K86" s="613"/>
    </row>
    <row r="87" spans="1:11" s="360" customFormat="1" ht="24.75" customHeight="1">
      <c r="A87" s="596"/>
      <c r="B87" s="596"/>
      <c r="C87" s="596"/>
      <c r="D87" s="596"/>
      <c r="E87" s="895" t="s">
        <v>130</v>
      </c>
      <c r="F87" s="895"/>
      <c r="G87" s="895"/>
      <c r="H87" s="626"/>
      <c r="I87" s="898"/>
      <c r="J87" s="898"/>
      <c r="K87" s="898"/>
    </row>
    <row r="88" spans="1:11" s="360" customFormat="1" ht="24.75" customHeight="1">
      <c r="A88" s="596"/>
      <c r="B88" s="596"/>
      <c r="C88" s="596"/>
      <c r="D88" s="596"/>
      <c r="E88" s="602"/>
      <c r="F88" s="602" t="s">
        <v>222</v>
      </c>
      <c r="G88" s="602"/>
      <c r="H88" s="352"/>
      <c r="I88" s="897" t="s">
        <v>449</v>
      </c>
      <c r="J88" s="897"/>
      <c r="K88" s="897"/>
    </row>
    <row r="89" spans="1:11" s="360" customFormat="1" ht="24.75" customHeight="1">
      <c r="A89" s="615"/>
      <c r="B89" s="564"/>
      <c r="C89" s="564"/>
      <c r="D89" s="564"/>
      <c r="E89" s="854" t="s">
        <v>746</v>
      </c>
      <c r="F89" s="855"/>
      <c r="G89" s="854" t="s">
        <v>765</v>
      </c>
      <c r="H89" s="351"/>
      <c r="I89" s="352"/>
      <c r="J89" s="352"/>
      <c r="K89" s="352"/>
    </row>
    <row r="90" spans="1:11" s="360" customFormat="1" ht="24.75" customHeight="1">
      <c r="A90" s="598" t="s">
        <v>872</v>
      </c>
      <c r="B90" s="564"/>
      <c r="C90" s="564"/>
      <c r="D90" s="564"/>
      <c r="E90" s="854"/>
      <c r="F90" s="855"/>
      <c r="G90" s="854"/>
      <c r="H90" s="351"/>
      <c r="I90" s="352"/>
      <c r="J90" s="352"/>
      <c r="K90" s="352"/>
    </row>
    <row r="93" spans="2:9" s="360" customFormat="1" ht="24.75" customHeight="1">
      <c r="B93" s="360" t="s">
        <v>440</v>
      </c>
      <c r="E93" s="611">
        <v>19416869</v>
      </c>
      <c r="F93" s="617"/>
      <c r="G93" s="611">
        <v>17758404.53</v>
      </c>
      <c r="H93" s="639"/>
      <c r="I93" s="360" t="s">
        <v>544</v>
      </c>
    </row>
    <row r="94" spans="5:9" s="360" customFormat="1" ht="24.75" customHeight="1">
      <c r="E94" s="611"/>
      <c r="F94" s="641"/>
      <c r="G94" s="611"/>
      <c r="H94" s="639"/>
      <c r="I94" s="360" t="s">
        <v>545</v>
      </c>
    </row>
    <row r="95" spans="2:9" s="360" customFormat="1" ht="24.75" customHeight="1">
      <c r="B95" s="360" t="s">
        <v>446</v>
      </c>
      <c r="E95" s="611">
        <v>15929690.99</v>
      </c>
      <c r="F95" s="641"/>
      <c r="G95" s="611">
        <v>15823811.08</v>
      </c>
      <c r="H95" s="639"/>
      <c r="I95" s="360" t="s">
        <v>544</v>
      </c>
    </row>
    <row r="96" spans="5:9" s="360" customFormat="1" ht="24.75" customHeight="1">
      <c r="E96" s="642"/>
      <c r="F96" s="641"/>
      <c r="G96" s="681"/>
      <c r="H96" s="639"/>
      <c r="I96" s="360" t="s">
        <v>545</v>
      </c>
    </row>
    <row r="97" spans="1:11" s="235" customFormat="1" ht="24.75" customHeight="1">
      <c r="A97" s="360"/>
      <c r="B97" s="360" t="s">
        <v>438</v>
      </c>
      <c r="C97" s="360"/>
      <c r="D97" s="360"/>
      <c r="E97" s="680">
        <v>7123325.88</v>
      </c>
      <c r="F97" s="641"/>
      <c r="G97" s="642">
        <v>5881585.23</v>
      </c>
      <c r="H97" s="639"/>
      <c r="I97" s="360" t="s">
        <v>544</v>
      </c>
      <c r="J97" s="360"/>
      <c r="K97" s="360"/>
    </row>
    <row r="98" spans="1:11" s="235" customFormat="1" ht="24.75" customHeight="1">
      <c r="A98" s="360"/>
      <c r="B98" s="360"/>
      <c r="C98" s="360"/>
      <c r="D98" s="360"/>
      <c r="F98" s="641"/>
      <c r="G98" s="642"/>
      <c r="H98" s="639"/>
      <c r="I98" s="360" t="s">
        <v>545</v>
      </c>
      <c r="J98" s="360"/>
      <c r="K98" s="360"/>
    </row>
    <row r="99" spans="1:11" ht="24.75" customHeight="1">
      <c r="A99" s="360"/>
      <c r="B99" s="360" t="s">
        <v>436</v>
      </c>
      <c r="C99" s="360"/>
      <c r="D99" s="360"/>
      <c r="E99" s="611">
        <v>6609339.59</v>
      </c>
      <c r="F99" s="617"/>
      <c r="G99" s="611">
        <v>6496686.78</v>
      </c>
      <c r="H99" s="639"/>
      <c r="I99" s="360" t="s">
        <v>14</v>
      </c>
      <c r="J99" s="360"/>
      <c r="K99" s="360"/>
    </row>
    <row r="100" spans="1:11" ht="24.75" customHeight="1">
      <c r="A100" s="360"/>
      <c r="B100" s="360"/>
      <c r="C100" s="360"/>
      <c r="D100" s="360"/>
      <c r="F100" s="641"/>
      <c r="G100" s="642"/>
      <c r="H100" s="639"/>
      <c r="I100" s="360" t="s">
        <v>221</v>
      </c>
      <c r="J100" s="360"/>
      <c r="K100" s="360"/>
    </row>
    <row r="101" spans="1:11" s="235" customFormat="1" ht="24.75" customHeight="1">
      <c r="A101" s="360"/>
      <c r="B101" s="360"/>
      <c r="C101" s="360"/>
      <c r="D101" s="360"/>
      <c r="F101" s="641"/>
      <c r="G101" s="642"/>
      <c r="H101" s="639"/>
      <c r="I101" s="360" t="s">
        <v>15</v>
      </c>
      <c r="J101" s="360"/>
      <c r="K101" s="360"/>
    </row>
    <row r="102" spans="1:11" ht="24.75" customHeight="1">
      <c r="A102" s="360"/>
      <c r="B102" s="360" t="s">
        <v>437</v>
      </c>
      <c r="C102" s="360"/>
      <c r="D102" s="360"/>
      <c r="E102" s="611">
        <v>5757152.47</v>
      </c>
      <c r="F102" s="641"/>
      <c r="G102" s="611">
        <v>5172463.15</v>
      </c>
      <c r="H102" s="639"/>
      <c r="I102" s="360" t="s">
        <v>16</v>
      </c>
      <c r="J102" s="360"/>
      <c r="K102" s="360"/>
    </row>
    <row r="103" spans="1:11" ht="24.75" customHeight="1">
      <c r="A103" s="360"/>
      <c r="B103" s="360"/>
      <c r="C103" s="360"/>
      <c r="D103" s="360"/>
      <c r="E103" s="611"/>
      <c r="F103" s="641"/>
      <c r="G103" s="611"/>
      <c r="H103" s="639"/>
      <c r="I103" s="360" t="s">
        <v>17</v>
      </c>
      <c r="J103" s="360"/>
      <c r="K103" s="360"/>
    </row>
    <row r="104" spans="1:11" ht="24.75" customHeight="1">
      <c r="A104" s="360"/>
      <c r="B104" s="360"/>
      <c r="C104" s="360"/>
      <c r="D104" s="360"/>
      <c r="F104" s="641"/>
      <c r="G104" s="642"/>
      <c r="H104" s="639"/>
      <c r="I104" s="360" t="s">
        <v>18</v>
      </c>
      <c r="J104" s="360"/>
      <c r="K104" s="360"/>
    </row>
    <row r="105" spans="1:11" ht="24.75" customHeight="1">
      <c r="A105" s="360"/>
      <c r="B105" s="360" t="s">
        <v>439</v>
      </c>
      <c r="C105" s="360"/>
      <c r="D105" s="360"/>
      <c r="E105" s="611">
        <v>1941976</v>
      </c>
      <c r="F105" s="641"/>
      <c r="G105" s="611">
        <v>1733875</v>
      </c>
      <c r="H105" s="639"/>
      <c r="I105" s="360" t="s">
        <v>544</v>
      </c>
      <c r="J105" s="360"/>
      <c r="K105" s="360"/>
    </row>
    <row r="106" spans="1:11" ht="24.75" customHeight="1">
      <c r="A106" s="360"/>
      <c r="B106" s="360"/>
      <c r="C106" s="360"/>
      <c r="D106" s="360"/>
      <c r="F106" s="641"/>
      <c r="G106" s="623"/>
      <c r="H106" s="639"/>
      <c r="I106" s="360" t="s">
        <v>545</v>
      </c>
      <c r="J106" s="360"/>
      <c r="K106" s="360"/>
    </row>
    <row r="107" spans="1:11" s="235" customFormat="1" ht="24.75" customHeight="1">
      <c r="A107" s="360"/>
      <c r="B107" s="360" t="s">
        <v>12</v>
      </c>
      <c r="H107" s="639"/>
      <c r="I107" s="360"/>
      <c r="J107" s="360"/>
      <c r="K107" s="360"/>
    </row>
    <row r="108" spans="1:11" s="235" customFormat="1" ht="24.75" customHeight="1">
      <c r="A108" s="360"/>
      <c r="B108" s="360" t="s">
        <v>13</v>
      </c>
      <c r="C108" s="360"/>
      <c r="D108" s="360"/>
      <c r="E108" s="611">
        <v>1809529.41</v>
      </c>
      <c r="F108" s="641"/>
      <c r="G108" s="611">
        <v>2834349.72</v>
      </c>
      <c r="H108" s="639"/>
      <c r="I108" s="360" t="s">
        <v>189</v>
      </c>
      <c r="J108" s="360"/>
      <c r="K108" s="360"/>
    </row>
    <row r="109" spans="1:11" ht="24.75" customHeight="1">
      <c r="A109" s="360"/>
      <c r="B109" s="596" t="s">
        <v>441</v>
      </c>
      <c r="E109" s="685">
        <v>1320764.12</v>
      </c>
      <c r="F109" s="617"/>
      <c r="G109" s="611">
        <v>1012294.13</v>
      </c>
      <c r="H109" s="639"/>
      <c r="I109" s="360" t="s">
        <v>544</v>
      </c>
      <c r="J109" s="360"/>
      <c r="K109" s="360"/>
    </row>
    <row r="110" spans="1:11" ht="24.75" customHeight="1">
      <c r="A110" s="360"/>
      <c r="B110" s="360"/>
      <c r="C110" s="360"/>
      <c r="D110" s="360"/>
      <c r="E110" s="611"/>
      <c r="F110" s="641"/>
      <c r="G110" s="611"/>
      <c r="H110" s="639"/>
      <c r="I110" s="360" t="s">
        <v>545</v>
      </c>
      <c r="J110" s="360"/>
      <c r="K110" s="360"/>
    </row>
    <row r="111" spans="1:11" ht="24.75" customHeight="1">
      <c r="A111" s="360"/>
      <c r="B111" s="360" t="s">
        <v>173</v>
      </c>
      <c r="C111" s="360"/>
      <c r="D111" s="360"/>
      <c r="E111" s="685">
        <v>291367</v>
      </c>
      <c r="F111" s="641"/>
      <c r="G111" s="611">
        <v>153430</v>
      </c>
      <c r="H111" s="639"/>
      <c r="I111" s="360" t="s">
        <v>177</v>
      </c>
      <c r="J111" s="360"/>
      <c r="K111" s="360"/>
    </row>
    <row r="112" spans="1:11" ht="24.75" customHeight="1">
      <c r="A112" s="360"/>
      <c r="B112" s="360"/>
      <c r="C112" s="360"/>
      <c r="D112" s="360"/>
      <c r="E112" s="611"/>
      <c r="F112" s="641"/>
      <c r="G112" s="611"/>
      <c r="H112" s="639"/>
      <c r="I112" s="360" t="s">
        <v>178</v>
      </c>
      <c r="J112" s="360"/>
      <c r="K112" s="360"/>
    </row>
    <row r="113" spans="5:8" s="636" customFormat="1" ht="13.5" customHeight="1">
      <c r="E113" s="611"/>
      <c r="F113" s="619"/>
      <c r="G113" s="611"/>
      <c r="H113" s="639"/>
    </row>
    <row r="114" ht="24.75" customHeight="1">
      <c r="B114" s="596" t="s">
        <v>873</v>
      </c>
    </row>
    <row r="115" ht="24.75" customHeight="1">
      <c r="A115" s="596" t="s">
        <v>874</v>
      </c>
    </row>
    <row r="116" ht="24.75" customHeight="1">
      <c r="A116" s="596" t="s">
        <v>664</v>
      </c>
    </row>
    <row r="121" spans="1:11" s="352" customFormat="1" ht="24.75" customHeight="1">
      <c r="A121" s="595" t="s">
        <v>715</v>
      </c>
      <c r="B121" s="595"/>
      <c r="C121" s="595"/>
      <c r="D121" s="595"/>
      <c r="E121" s="595"/>
      <c r="F121" s="595"/>
      <c r="G121" s="595"/>
      <c r="H121" s="595"/>
      <c r="I121" s="595"/>
      <c r="J121" s="595"/>
      <c r="K121" s="595"/>
    </row>
    <row r="122" spans="1:11" s="352" customFormat="1" ht="27" customHeight="1">
      <c r="A122" s="597"/>
      <c r="B122" s="597"/>
      <c r="C122" s="597"/>
      <c r="D122" s="597"/>
      <c r="E122" s="597"/>
      <c r="F122" s="597"/>
      <c r="G122" s="597"/>
      <c r="H122" s="597"/>
      <c r="I122" s="597"/>
      <c r="J122" s="597"/>
      <c r="K122" s="597"/>
    </row>
    <row r="123" spans="1:11" s="360" customFormat="1" ht="27" customHeight="1">
      <c r="A123" s="598" t="s">
        <v>877</v>
      </c>
      <c r="B123" s="596"/>
      <c r="C123" s="596"/>
      <c r="D123" s="596"/>
      <c r="E123" s="635"/>
      <c r="F123" s="635"/>
      <c r="G123" s="635"/>
      <c r="H123" s="635"/>
      <c r="I123" s="635"/>
      <c r="J123" s="635"/>
      <c r="K123" s="635"/>
    </row>
    <row r="124" spans="1:10" s="687" customFormat="1" ht="27" customHeight="1">
      <c r="A124" s="686"/>
      <c r="B124" s="810" t="s">
        <v>875</v>
      </c>
      <c r="C124" s="231"/>
      <c r="D124" s="231"/>
      <c r="E124" s="231"/>
      <c r="F124" s="231"/>
      <c r="G124" s="231"/>
      <c r="H124" s="231"/>
      <c r="I124" s="231"/>
      <c r="J124" s="231"/>
    </row>
    <row r="125" spans="1:8" s="687" customFormat="1" ht="27" customHeight="1">
      <c r="A125" s="688" t="s">
        <v>538</v>
      </c>
      <c r="B125" s="230"/>
      <c r="C125" s="231"/>
      <c r="D125" s="231"/>
      <c r="E125" s="231"/>
      <c r="F125" s="231"/>
      <c r="G125" s="231"/>
      <c r="H125" s="231"/>
    </row>
    <row r="126" spans="1:11" s="687" customFormat="1" ht="27" customHeight="1">
      <c r="A126" s="688"/>
      <c r="B126" s="230"/>
      <c r="C126" s="231"/>
      <c r="D126" s="231"/>
      <c r="E126" s="231"/>
      <c r="F126" s="231"/>
      <c r="G126" s="231"/>
      <c r="H126" s="231"/>
      <c r="I126" s="811"/>
      <c r="J126" s="808"/>
      <c r="K126" s="859" t="s">
        <v>397</v>
      </c>
    </row>
    <row r="127" spans="1:11" s="687" customFormat="1" ht="27" customHeight="1">
      <c r="A127" s="688"/>
      <c r="B127" s="230"/>
      <c r="C127" s="231"/>
      <c r="D127" s="231"/>
      <c r="E127" s="231"/>
      <c r="F127" s="231"/>
      <c r="G127" s="231"/>
      <c r="H127" s="231"/>
      <c r="I127" s="4"/>
      <c r="J127" s="860" t="s">
        <v>243</v>
      </c>
      <c r="K127" s="4"/>
    </row>
    <row r="128" spans="1:11" s="687" customFormat="1" ht="27" customHeight="1">
      <c r="A128" s="688"/>
      <c r="B128" s="230"/>
      <c r="C128" s="231"/>
      <c r="D128" s="231"/>
      <c r="E128" s="231"/>
      <c r="F128" s="231"/>
      <c r="G128" s="231"/>
      <c r="H128" s="231"/>
      <c r="I128" s="4"/>
      <c r="J128" s="860" t="s">
        <v>225</v>
      </c>
      <c r="K128" s="4"/>
    </row>
    <row r="129" spans="1:11" s="687" customFormat="1" ht="27" customHeight="1">
      <c r="A129" s="688"/>
      <c r="B129" s="230"/>
      <c r="C129" s="231"/>
      <c r="D129" s="231"/>
      <c r="E129" s="231"/>
      <c r="F129" s="231"/>
      <c r="G129" s="231"/>
      <c r="H129" s="231"/>
      <c r="I129" s="861"/>
      <c r="J129" s="860" t="s">
        <v>876</v>
      </c>
      <c r="K129" s="861"/>
    </row>
    <row r="130" spans="1:11" s="687" customFormat="1" ht="27" customHeight="1">
      <c r="A130" s="688"/>
      <c r="B130" s="230"/>
      <c r="C130" s="231"/>
      <c r="D130" s="231"/>
      <c r="E130" s="231"/>
      <c r="F130" s="231"/>
      <c r="G130" s="231"/>
      <c r="H130" s="231"/>
      <c r="I130" s="862"/>
      <c r="J130" s="852" t="s">
        <v>222</v>
      </c>
      <c r="K130" s="862"/>
    </row>
    <row r="131" spans="1:11" s="687" customFormat="1" ht="27" customHeight="1">
      <c r="A131" s="688"/>
      <c r="C131" s="231"/>
      <c r="D131" s="231"/>
      <c r="E131" s="231"/>
      <c r="F131" s="231"/>
      <c r="G131" s="231"/>
      <c r="H131" s="231"/>
      <c r="I131" s="854" t="s">
        <v>746</v>
      </c>
      <c r="J131" s="855"/>
      <c r="K131" s="854" t="s">
        <v>765</v>
      </c>
    </row>
    <row r="132" spans="2:11" ht="27" customHeight="1">
      <c r="B132" s="810" t="s">
        <v>535</v>
      </c>
      <c r="I132" s="812">
        <v>13168028</v>
      </c>
      <c r="J132" s="813"/>
      <c r="K132" s="812">
        <v>18240360</v>
      </c>
    </row>
    <row r="133" spans="2:11" ht="27" customHeight="1">
      <c r="B133" s="810" t="s">
        <v>536</v>
      </c>
      <c r="I133" s="812">
        <v>70595</v>
      </c>
      <c r="J133" s="813"/>
      <c r="K133" s="812">
        <v>63117</v>
      </c>
    </row>
    <row r="134" spans="2:11" ht="27" customHeight="1" thickBot="1">
      <c r="B134" s="810" t="s">
        <v>513</v>
      </c>
      <c r="I134" s="815">
        <f>SUM(I132:I133)</f>
        <v>13238623</v>
      </c>
      <c r="J134" s="808"/>
      <c r="K134" s="815">
        <f>SUM(K132:K133)</f>
        <v>18303477</v>
      </c>
    </row>
    <row r="135" ht="27" customHeight="1" thickTop="1"/>
    <row r="136" ht="27" customHeight="1"/>
    <row r="137" ht="27" customHeight="1"/>
    <row r="138" ht="27" customHeight="1"/>
    <row r="139" ht="27" customHeight="1"/>
    <row r="140" ht="27" customHeight="1"/>
    <row r="141" ht="27" customHeight="1"/>
    <row r="142" ht="27" customHeight="1"/>
    <row r="143" ht="27" customHeight="1"/>
  </sheetData>
  <sheetProtection/>
  <mergeCells count="21">
    <mergeCell ref="E69:G69"/>
    <mergeCell ref="E70:G70"/>
    <mergeCell ref="E71:G71"/>
    <mergeCell ref="I71:K71"/>
    <mergeCell ref="I21:K21"/>
    <mergeCell ref="E45:G45"/>
    <mergeCell ref="E46:G46"/>
    <mergeCell ref="E47:G47"/>
    <mergeCell ref="I47:K47"/>
    <mergeCell ref="E85:G85"/>
    <mergeCell ref="E86:G86"/>
    <mergeCell ref="E87:G87"/>
    <mergeCell ref="I87:K87"/>
    <mergeCell ref="I88:K88"/>
    <mergeCell ref="I72:K72"/>
    <mergeCell ref="I9:K9"/>
    <mergeCell ref="I11:K11"/>
    <mergeCell ref="E18:G18"/>
    <mergeCell ref="E19:G19"/>
    <mergeCell ref="E20:G20"/>
    <mergeCell ref="I48:K48"/>
  </mergeCells>
  <printOptions/>
  <pageMargins left="0.6692913385826772" right="0.2755905511811024" top="0.5905511811023623" bottom="0.31496062992125984" header="0.2362204724409449" footer="0.1968503937007874"/>
  <pageSetup horizontalDpi="600" verticalDpi="600" orientation="portrait" paperSize="9" scale="83" r:id="rId1"/>
  <rowBreaks count="2" manualBreakCount="2">
    <brk id="39"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Windows User</cp:lastModifiedBy>
  <cp:lastPrinted>2017-05-15T13:59:01Z</cp:lastPrinted>
  <dcterms:created xsi:type="dcterms:W3CDTF">2003-02-08T06:45:22Z</dcterms:created>
  <dcterms:modified xsi:type="dcterms:W3CDTF">2017-05-15T15:06:50Z</dcterms:modified>
  <cp:category/>
  <cp:version/>
  <cp:contentType/>
  <cp:contentStatus/>
</cp:coreProperties>
</file>